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225" yWindow="-210" windowWidth="17400" windowHeight="12105" tabRatio="815"/>
  </bookViews>
  <sheets>
    <sheet name="1-10 ΕΞΟΠΛ. ΚΛΠ" sheetId="10" r:id="rId1"/>
    <sheet name="11-23 ΜΕΛΕΤΕΣ ΚΛΠ" sheetId="48" r:id="rId2"/>
    <sheet name="24-34 ΔΙΑΦΟΡΑ" sheetId="49" r:id="rId3"/>
    <sheet name="35 ΚΤΙΡΙΑΚΑ" sheetId="39" r:id="rId4"/>
    <sheet name="36-41 ΔΙΑΦΟΡΑ (2)" sheetId="50" r:id="rId5"/>
    <sheet name="19.2 ΣΥΝ.ΑΝ.ΚΟΣΤ.-ΧΡΟΝΟΔ." sheetId="13" r:id="rId6"/>
    <sheet name="4.6 ΔΑΝΕΙΟ" sheetId="38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ΠΑΓΙΟ" localSheetId="1">'[1]ΧΡΗΜ. ΙΣΟΛ.'!#REF!</definedName>
    <definedName name="_ΠΑΓΙΟ" localSheetId="2">'[1]ΧΡΗΜ. ΙΣΟΛ.'!#REF!</definedName>
    <definedName name="_ΠΑΓΙΟ" localSheetId="4">'[1]ΧΡΗΜ. ΙΣΟΛ.'!#REF!</definedName>
    <definedName name="_ΠΑΓΙΟ" localSheetId="6">'[2]ΧΡΗΜ. ΙΣΟΛ.'!#REF!</definedName>
    <definedName name="_ΠΑΓΙΟ">'[1]ΧΡΗΜ. ΙΣΟΛ.'!#REF!</definedName>
    <definedName name="Beg_Bal">[3]ΔΑΝΕΙΟ!$C$18:$C$377</definedName>
    <definedName name="dddd" localSheetId="1">#REF!</definedName>
    <definedName name="dddd" localSheetId="2">#REF!</definedName>
    <definedName name="dddd" localSheetId="4">#REF!</definedName>
    <definedName name="dddd" localSheetId="6">#REF!</definedName>
    <definedName name="dddd">#REF!</definedName>
    <definedName name="dflt1" localSheetId="6">'[4]Προσαρμογή διαχείρισης δανείου'!$G$21</definedName>
    <definedName name="dflt1">'[5]Προσαρμογή διαχείρισης δανείου'!$G$21</definedName>
    <definedName name="display_area_4" localSheetId="1">#REF!</definedName>
    <definedName name="display_area_4" localSheetId="2">#REF!</definedName>
    <definedName name="display_area_4" localSheetId="4">#REF!</definedName>
    <definedName name="display_area_4" localSheetId="6">#REF!</definedName>
    <definedName name="display_area_4">#REF!</definedName>
    <definedName name="DSPIMO" localSheetId="6">[6]β΄τροπος!#REF!</definedName>
    <definedName name="End_Bal">'[7]Πίνακας διαχείρισης δανείου'!$I$18:$I$377</definedName>
    <definedName name="GROUP1A" localSheetId="1">#REF!</definedName>
    <definedName name="GROUP1A" localSheetId="2">#REF!</definedName>
    <definedName name="GROUP1A" localSheetId="4">#REF!</definedName>
    <definedName name="GROUP1A">#REF!</definedName>
    <definedName name="GROUP1B" localSheetId="1">#REF!</definedName>
    <definedName name="GROUP1B" localSheetId="2">#REF!</definedName>
    <definedName name="GROUP1B" localSheetId="4">#REF!</definedName>
    <definedName name="GROUP1B">#REF!</definedName>
    <definedName name="GROUP2A" localSheetId="1">#REF!</definedName>
    <definedName name="GROUP2A" localSheetId="2">#REF!</definedName>
    <definedName name="GROUP2A" localSheetId="4">#REF!</definedName>
    <definedName name="GROUP2A">#REF!</definedName>
    <definedName name="GROUP2B" localSheetId="1">#REF!</definedName>
    <definedName name="GROUP2B" localSheetId="2">#REF!</definedName>
    <definedName name="GROUP2B" localSheetId="4">#REF!</definedName>
    <definedName name="GROUP2B">#REF!</definedName>
    <definedName name="Header_Row">ROW('[7]Πίνακας διαχείρισης δανείου'!$A$17:$IV$17)</definedName>
    <definedName name="Int">[3]ΔΑΝΕΙΟ!$H$18:$H$377</definedName>
    <definedName name="Interest_Rate">'[7]Πίνακας διαχείρισης δανείου'!$D$7</definedName>
    <definedName name="Last_Row">IF(Values_Entered,Header_Row+Number_of_Payments,Header_Row)</definedName>
    <definedName name="Loan_Amount">'[7]Πίνακας διαχείρισης δανείου'!$D$6</definedName>
    <definedName name="Loan_Start">'[7]Πίνακας διαχείρισης δανείου'!$D$10</definedName>
    <definedName name="Loan_Years">'[7]Πίνακας διαχείρισης δανείου'!$D$8</definedName>
    <definedName name="Num_Pmt_Per_Year">[3]ΔΑΝΕΙΟ!$D$9</definedName>
    <definedName name="Number_of_Payments">MATCH(0.01,End_Bal,-1)+1</definedName>
    <definedName name="NUMCHECK" localSheetId="6">AND(ISNUMBER([6]β΄τροπος!$F$16),ISNUMBER([6]β΄τροπος!$I$16),ISNUMBER([6]β΄τροπος!$I$17),ISNUMBER([6]β΄τροπος!$I$18))</definedName>
    <definedName name="NUMENTRIES" localSheetId="6">'[6]αποσβ_δανειου β΄'!#REF!</definedName>
    <definedName name="Pay_Num">[3]ΔΑΝΕΙΟ!$A$18:$A$377</definedName>
    <definedName name="_xlnm.Print_Area" localSheetId="3">'35 ΚΤΙΡΙΑΚΑ'!$A$1:$K$189</definedName>
    <definedName name="_xlnm.Print_Titles" localSheetId="5">'19.2 ΣΥΝ.ΑΝ.ΚΟΣΤ.-ΧΡΟΝΟΔ.'!$3:$4</definedName>
    <definedName name="_xlnm.Print_Titles" localSheetId="3">'35 ΚΤΙΡΙΑΚΑ'!$4:$4</definedName>
    <definedName name="rt" localSheetId="1">#REF!</definedName>
    <definedName name="rt" localSheetId="2">#REF!</definedName>
    <definedName name="rt" localSheetId="4">#REF!</definedName>
    <definedName name="rt" localSheetId="6">#REF!</definedName>
    <definedName name="rt">#REF!</definedName>
    <definedName name="Total_Pay">[3]ΔΑΝΕΙΟ!$F$18:$F$377</definedName>
    <definedName name="Values_Entered">IF(Loan_Amount*Interest_Rate*Loan_Years*Loan_Start&gt;0,1,0)</definedName>
    <definedName name="Α" localSheetId="1">'[1]ΧΡΗΜ. ΙΣΟΛ.'!#REF!</definedName>
    <definedName name="Α" localSheetId="2">'[1]ΧΡΗΜ. ΙΣΟΛ.'!#REF!</definedName>
    <definedName name="Α" localSheetId="4">'[1]ΧΡΗΜ. ΙΣΟΛ.'!#REF!</definedName>
    <definedName name="Α">'[1]ΧΡΗΜ. ΙΣΟΛ.'!#REF!</definedName>
    <definedName name="ΑΑΑ" localSheetId="1">#REF!</definedName>
    <definedName name="ΑΑΑ" localSheetId="2">#REF!</definedName>
    <definedName name="ΑΑΑ" localSheetId="4">#REF!</definedName>
    <definedName name="ΑΑΑ" localSheetId="6">#REF!</definedName>
    <definedName name="ΑΑΑ">#REF!</definedName>
    <definedName name="ΑΡΝ.Τ.Ρ." localSheetId="1">'[1]ΧΡΗΜ. ΙΣΟΛ.'!#REF!</definedName>
    <definedName name="ΑΡΝ.Τ.Ρ." localSheetId="2">'[1]ΧΡΗΜ. ΙΣΟΛ.'!#REF!</definedName>
    <definedName name="ΑΡΝ.Τ.Ρ." localSheetId="4">'[1]ΧΡΗΜ. ΙΣΟΛ.'!#REF!</definedName>
    <definedName name="ΑΡΝ.Τ.Ρ." localSheetId="6">'[2]ΧΡΗΜ. ΙΣΟΛ.'!#REF!</definedName>
    <definedName name="ΑΡΝ.Τ.Ρ.">'[1]ΧΡΗΜ. ΙΣΟΛ.'!#REF!</definedName>
    <definedName name="Β" localSheetId="1">'[1]ΧΡΗΜ. ΙΣΟΛ.'!#REF!</definedName>
    <definedName name="Β" localSheetId="2">'[1]ΧΡΗΜ. ΙΣΟΛ.'!#REF!</definedName>
    <definedName name="Β" localSheetId="4">'[1]ΧΡΗΜ. ΙΣΟΛ.'!#REF!</definedName>
    <definedName name="Β">'[1]ΧΡΗΜ. ΙΣΟΛ.'!#REF!</definedName>
    <definedName name="ΒΡΑΧ.ΥΠΟΧΡ." localSheetId="1">'[1]ΧΡΗΜ. ΙΣΟΛ.'!#REF!</definedName>
    <definedName name="ΒΡΑΧ.ΥΠΟΧΡ." localSheetId="2">'[1]ΧΡΗΜ. ΙΣΟΛ.'!#REF!</definedName>
    <definedName name="ΒΡΑΧ.ΥΠΟΧΡ." localSheetId="4">'[1]ΧΡΗΜ. ΙΣΟΛ.'!#REF!</definedName>
    <definedName name="ΒΡΑΧ.ΥΠΟΧΡ." localSheetId="6">'[2]ΧΡΗΜ. ΙΣΟΛ.'!#REF!</definedName>
    <definedName name="ΒΡΑΧ.ΥΠΟΧΡ.">'[1]ΧΡΗΜ. ΙΣΟΛ.'!#REF!</definedName>
    <definedName name="Ζ" localSheetId="4">#REF!</definedName>
    <definedName name="Ζ">#REF!</definedName>
    <definedName name="ΚΥΚΛΟΦΟΡΟΥΝ" localSheetId="1">'[1]ΧΡΗΜ. ΙΣΟΛ.'!#REF!</definedName>
    <definedName name="ΚΥΚΛΟΦΟΡΟΥΝ" localSheetId="2">'[1]ΧΡΗΜ. ΙΣΟΛ.'!#REF!</definedName>
    <definedName name="ΚΥΚΛΟΦΟΡΟΥΝ" localSheetId="4">'[1]ΧΡΗΜ. ΙΣΟΛ.'!#REF!</definedName>
    <definedName name="ΚΥΚΛΟΦΟΡΟΥΝ" localSheetId="6">'[2]ΧΡΗΜ. ΙΣΟΛ.'!#REF!</definedName>
    <definedName name="ΚΥΚΛΟΦΟΡΟΥΝ">'[1]ΧΡΗΜ. ΙΣΟΛ.'!#REF!</definedName>
    <definedName name="ΜΑΚΡΟΠΡΟΘ.ΥΠΟΧΡ." localSheetId="1">'[1]ΧΡΗΜ. ΙΣΟΛ.'!#REF!</definedName>
    <definedName name="ΜΑΚΡΟΠΡΟΘ.ΥΠΟΧΡ." localSheetId="2">'[1]ΧΡΗΜ. ΙΣΟΛ.'!#REF!</definedName>
    <definedName name="ΜΑΚΡΟΠΡΟΘ.ΥΠΟΧΡ." localSheetId="4">'[1]ΧΡΗΜ. ΙΣΟΛ.'!#REF!</definedName>
    <definedName name="ΜΑΚΡΟΠΡΟΘ.ΥΠΟΧΡ." localSheetId="6">'[2]ΧΡΗΜ. ΙΣΟΛ.'!#REF!</definedName>
    <definedName name="ΜΑΚΡΟΠΡΟΘ.ΥΠΟΧΡ.">'[1]ΧΡΗΜ. ΙΣΟΛ.'!#REF!</definedName>
    <definedName name="ΜΑΛΑΚΟΣ" localSheetId="1">#REF!</definedName>
    <definedName name="ΜΑΛΑΚΟΣ" localSheetId="2">#REF!</definedName>
    <definedName name="ΜΑΛΑΚΟΣ" localSheetId="4">#REF!</definedName>
    <definedName name="ΜΑΛΑΚΟΣ" localSheetId="6">#REF!</definedName>
    <definedName name="ΜΑΛΑΚΟΣ">#REF!</definedName>
    <definedName name="ΜΕΡΙΣΜΑ" localSheetId="1">'[1]ΧΡΗΜ. ΙΣΟΛ.'!#REF!</definedName>
    <definedName name="ΜΕΡΙΣΜΑ" localSheetId="2">'[1]ΧΡΗΜ. ΙΣΟΛ.'!#REF!</definedName>
    <definedName name="ΜΕΡΙΣΜΑ" localSheetId="4">'[1]ΧΡΗΜ. ΙΣΟΛ.'!#REF!</definedName>
    <definedName name="ΜΕΡΙΣΜΑ" localSheetId="6">'[2]ΧΡΗΜ. ΙΣΟΛ.'!#REF!</definedName>
    <definedName name="ΜΕΡΙΣΜΑ">'[1]ΧΡΗΜ. ΙΣΟΛ.'!#REF!</definedName>
  </definedNames>
  <calcPr calcId="125725"/>
  <fileRecoveryPr repairLoad="1"/>
</workbook>
</file>

<file path=xl/calcChain.xml><?xml version="1.0" encoding="utf-8"?>
<calcChain xmlns="http://schemas.openxmlformats.org/spreadsheetml/2006/main">
  <c r="D40" i="13"/>
  <c r="E40"/>
  <c r="F40"/>
  <c r="D41"/>
  <c r="E41"/>
  <c r="F41"/>
  <c r="D42"/>
  <c r="E42"/>
  <c r="F42"/>
  <c r="D43"/>
  <c r="E43"/>
  <c r="F43"/>
  <c r="D44"/>
  <c r="E44"/>
  <c r="F44"/>
  <c r="D45"/>
  <c r="E45"/>
  <c r="F45"/>
  <c r="C45"/>
  <c r="C44"/>
  <c r="C43"/>
  <c r="C42"/>
  <c r="C41"/>
  <c r="C40"/>
  <c r="D39"/>
  <c r="E39"/>
  <c r="F39"/>
  <c r="C39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C38"/>
  <c r="C37"/>
  <c r="C36"/>
  <c r="C35"/>
  <c r="C34"/>
  <c r="C33"/>
  <c r="C32"/>
  <c r="C31"/>
  <c r="C30"/>
  <c r="C29"/>
  <c r="C28"/>
  <c r="D15"/>
  <c r="E15"/>
  <c r="F15"/>
  <c r="D16"/>
  <c r="E16"/>
  <c r="F16"/>
  <c r="D17"/>
  <c r="E17"/>
  <c r="F17"/>
  <c r="D18"/>
  <c r="E18"/>
  <c r="F18"/>
  <c r="D19"/>
  <c r="E19"/>
  <c r="F19"/>
  <c r="D20"/>
  <c r="E20"/>
  <c r="F20"/>
  <c r="D21"/>
  <c r="E21"/>
  <c r="F21"/>
  <c r="D22"/>
  <c r="E22"/>
  <c r="F22"/>
  <c r="D23"/>
  <c r="E23"/>
  <c r="F23"/>
  <c r="D24"/>
  <c r="E24"/>
  <c r="F24"/>
  <c r="D25"/>
  <c r="E25"/>
  <c r="F25"/>
  <c r="D26"/>
  <c r="E26"/>
  <c r="F26"/>
  <c r="D27"/>
  <c r="E27"/>
  <c r="F27"/>
  <c r="C27"/>
  <c r="C26"/>
  <c r="C25"/>
  <c r="C24"/>
  <c r="C23"/>
  <c r="C22"/>
  <c r="C21"/>
  <c r="C20"/>
  <c r="C19"/>
  <c r="C18"/>
  <c r="C17"/>
  <c r="C16"/>
  <c r="C15"/>
  <c r="D6"/>
  <c r="E6"/>
  <c r="F6"/>
  <c r="D7"/>
  <c r="E7"/>
  <c r="F7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C14"/>
  <c r="C13"/>
  <c r="C12"/>
  <c r="C11"/>
  <c r="C10"/>
  <c r="C9"/>
  <c r="C8"/>
  <c r="C7"/>
  <c r="C6"/>
  <c r="D5"/>
  <c r="E5"/>
  <c r="F5"/>
  <c r="C5"/>
  <c r="F46" l="1"/>
  <c r="E46"/>
  <c r="D46"/>
  <c r="C46"/>
  <c r="I64" i="50"/>
  <c r="F63"/>
  <c r="G63" s="1"/>
  <c r="H63" s="1"/>
  <c r="F62"/>
  <c r="G62" s="1"/>
  <c r="H62" s="1"/>
  <c r="F61"/>
  <c r="G61" s="1"/>
  <c r="F60"/>
  <c r="G60" s="1"/>
  <c r="F59"/>
  <c r="I53"/>
  <c r="G52"/>
  <c r="H52" s="1"/>
  <c r="F52"/>
  <c r="F51"/>
  <c r="G51" s="1"/>
  <c r="F50"/>
  <c r="G50" s="1"/>
  <c r="F49"/>
  <c r="F48"/>
  <c r="G48" s="1"/>
  <c r="H48" s="1"/>
  <c r="I42"/>
  <c r="F41"/>
  <c r="G41" s="1"/>
  <c r="F40"/>
  <c r="G40" s="1"/>
  <c r="F39"/>
  <c r="G39" s="1"/>
  <c r="H39" s="1"/>
  <c r="G38"/>
  <c r="H38" s="1"/>
  <c r="F38"/>
  <c r="F37"/>
  <c r="G37" s="1"/>
  <c r="I31"/>
  <c r="F30"/>
  <c r="G30" s="1"/>
  <c r="F29"/>
  <c r="G29" s="1"/>
  <c r="H29" s="1"/>
  <c r="F28"/>
  <c r="G28" s="1"/>
  <c r="H28" s="1"/>
  <c r="F27"/>
  <c r="G27" s="1"/>
  <c r="F26"/>
  <c r="G26" s="1"/>
  <c r="I20"/>
  <c r="F19"/>
  <c r="G19" s="1"/>
  <c r="H19" s="1"/>
  <c r="G18"/>
  <c r="H18" s="1"/>
  <c r="F18"/>
  <c r="F17"/>
  <c r="G17" s="1"/>
  <c r="F16"/>
  <c r="G16" s="1"/>
  <c r="F15"/>
  <c r="F20" s="1"/>
  <c r="I9"/>
  <c r="F8"/>
  <c r="G8" s="1"/>
  <c r="H8" s="1"/>
  <c r="F7"/>
  <c r="G7" s="1"/>
  <c r="F6"/>
  <c r="G6" s="1"/>
  <c r="F5"/>
  <c r="F4"/>
  <c r="G4" s="1"/>
  <c r="H4" s="1"/>
  <c r="I119" i="49"/>
  <c r="G118"/>
  <c r="H118" s="1"/>
  <c r="F118"/>
  <c r="F117"/>
  <c r="G117" s="1"/>
  <c r="F116"/>
  <c r="G116" s="1"/>
  <c r="H115"/>
  <c r="G115"/>
  <c r="F115"/>
  <c r="F114"/>
  <c r="G114" s="1"/>
  <c r="I108"/>
  <c r="F107"/>
  <c r="G107" s="1"/>
  <c r="F106"/>
  <c r="G106" s="1"/>
  <c r="H106" s="1"/>
  <c r="G105"/>
  <c r="H105" s="1"/>
  <c r="F105"/>
  <c r="F104"/>
  <c r="G104" s="1"/>
  <c r="F103"/>
  <c r="G103" s="1"/>
  <c r="I97"/>
  <c r="F96"/>
  <c r="G96" s="1"/>
  <c r="H96" s="1"/>
  <c r="F95"/>
  <c r="F94"/>
  <c r="F93"/>
  <c r="G93" s="1"/>
  <c r="F92"/>
  <c r="G92" s="1"/>
  <c r="I86"/>
  <c r="F85"/>
  <c r="G85" s="1"/>
  <c r="F84"/>
  <c r="G84" s="1"/>
  <c r="F83"/>
  <c r="G83" s="1"/>
  <c r="F82"/>
  <c r="G82" s="1"/>
  <c r="H82" s="1"/>
  <c r="F81"/>
  <c r="G81" s="1"/>
  <c r="I75"/>
  <c r="F74"/>
  <c r="G74" s="1"/>
  <c r="F73"/>
  <c r="G73" s="1"/>
  <c r="F72"/>
  <c r="G72" s="1"/>
  <c r="H72" s="1"/>
  <c r="G71"/>
  <c r="F71"/>
  <c r="F70"/>
  <c r="I64"/>
  <c r="F63"/>
  <c r="G63" s="1"/>
  <c r="F62"/>
  <c r="G62" s="1"/>
  <c r="H62" s="1"/>
  <c r="G61"/>
  <c r="F61"/>
  <c r="F60"/>
  <c r="F59"/>
  <c r="G59" s="1"/>
  <c r="I53"/>
  <c r="F52"/>
  <c r="G52" s="1"/>
  <c r="H52" s="1"/>
  <c r="G51"/>
  <c r="F51"/>
  <c r="F50"/>
  <c r="F49"/>
  <c r="G49" s="1"/>
  <c r="F48"/>
  <c r="G48" s="1"/>
  <c r="I42"/>
  <c r="G41"/>
  <c r="F41"/>
  <c r="F40"/>
  <c r="F39"/>
  <c r="G39" s="1"/>
  <c r="F38"/>
  <c r="G38" s="1"/>
  <c r="H38" s="1"/>
  <c r="F37"/>
  <c r="I31"/>
  <c r="F30"/>
  <c r="F29"/>
  <c r="G29" s="1"/>
  <c r="F28"/>
  <c r="G28" s="1"/>
  <c r="H28" s="1"/>
  <c r="F27"/>
  <c r="F26"/>
  <c r="G26" s="1"/>
  <c r="I20"/>
  <c r="F19"/>
  <c r="G19" s="1"/>
  <c r="F18"/>
  <c r="G18" s="1"/>
  <c r="H18" s="1"/>
  <c r="F17"/>
  <c r="G16"/>
  <c r="F16"/>
  <c r="F15"/>
  <c r="G15" s="1"/>
  <c r="I9"/>
  <c r="F8"/>
  <c r="G8" s="1"/>
  <c r="H8" s="1"/>
  <c r="G7"/>
  <c r="F7"/>
  <c r="F6"/>
  <c r="G6" s="1"/>
  <c r="F5"/>
  <c r="G5" s="1"/>
  <c r="H5" s="1"/>
  <c r="F4"/>
  <c r="G4" s="1"/>
  <c r="I146" i="48"/>
  <c r="F145"/>
  <c r="G145" s="1"/>
  <c r="H145" s="1"/>
  <c r="G144"/>
  <c r="H144" s="1"/>
  <c r="F144"/>
  <c r="F143"/>
  <c r="G143" s="1"/>
  <c r="F142"/>
  <c r="G142" s="1"/>
  <c r="F141"/>
  <c r="F146" s="1"/>
  <c r="I135"/>
  <c r="F134"/>
  <c r="G134" s="1"/>
  <c r="H134" s="1"/>
  <c r="G133"/>
  <c r="F133"/>
  <c r="H133" s="1"/>
  <c r="F132"/>
  <c r="G132" s="1"/>
  <c r="F131"/>
  <c r="G131" s="1"/>
  <c r="F130"/>
  <c r="F135" s="1"/>
  <c r="I124"/>
  <c r="F123"/>
  <c r="G123" s="1"/>
  <c r="F122"/>
  <c r="G122" s="1"/>
  <c r="H122" s="1"/>
  <c r="G121"/>
  <c r="H121" s="1"/>
  <c r="F121"/>
  <c r="F120"/>
  <c r="G120" s="1"/>
  <c r="F119"/>
  <c r="G119" s="1"/>
  <c r="I113"/>
  <c r="F112"/>
  <c r="G112" s="1"/>
  <c r="F111"/>
  <c r="G111" s="1"/>
  <c r="H111" s="1"/>
  <c r="G110"/>
  <c r="H110" s="1"/>
  <c r="F110"/>
  <c r="F109"/>
  <c r="G109" s="1"/>
  <c r="F108"/>
  <c r="G108" s="1"/>
  <c r="I102"/>
  <c r="F101"/>
  <c r="G101" s="1"/>
  <c r="H101" s="1"/>
  <c r="G100"/>
  <c r="H100" s="1"/>
  <c r="F100"/>
  <c r="F99"/>
  <c r="G99" s="1"/>
  <c r="F98"/>
  <c r="G98" s="1"/>
  <c r="F97"/>
  <c r="F102" s="1"/>
  <c r="I91"/>
  <c r="G90"/>
  <c r="H90" s="1"/>
  <c r="F90"/>
  <c r="F89"/>
  <c r="G89" s="1"/>
  <c r="F88"/>
  <c r="G88" s="1"/>
  <c r="F87"/>
  <c r="F91" s="1"/>
  <c r="G86"/>
  <c r="H86" s="1"/>
  <c r="F86"/>
  <c r="I80"/>
  <c r="F79"/>
  <c r="G79" s="1"/>
  <c r="F78"/>
  <c r="G78" s="1"/>
  <c r="F77"/>
  <c r="G77" s="1"/>
  <c r="H77" s="1"/>
  <c r="G76"/>
  <c r="H76" s="1"/>
  <c r="F76"/>
  <c r="F75"/>
  <c r="G75" s="1"/>
  <c r="G80" s="1"/>
  <c r="I69"/>
  <c r="F68"/>
  <c r="G68" s="1"/>
  <c r="F67"/>
  <c r="G67" s="1"/>
  <c r="H67" s="1"/>
  <c r="G66"/>
  <c r="H66" s="1"/>
  <c r="F66"/>
  <c r="F65"/>
  <c r="G65" s="1"/>
  <c r="F64"/>
  <c r="G64" s="1"/>
  <c r="I58"/>
  <c r="F57"/>
  <c r="G57" s="1"/>
  <c r="H57" s="1"/>
  <c r="G56"/>
  <c r="H56" s="1"/>
  <c r="F56"/>
  <c r="F55"/>
  <c r="G55" s="1"/>
  <c r="F54"/>
  <c r="G54" s="1"/>
  <c r="F53"/>
  <c r="F58" s="1"/>
  <c r="I47"/>
  <c r="G46"/>
  <c r="H46" s="1"/>
  <c r="F46"/>
  <c r="F45"/>
  <c r="G45" s="1"/>
  <c r="F44"/>
  <c r="G44" s="1"/>
  <c r="F43"/>
  <c r="F47" s="1"/>
  <c r="G42"/>
  <c r="H42" s="1"/>
  <c r="F42"/>
  <c r="I36"/>
  <c r="F35"/>
  <c r="G35" s="1"/>
  <c r="F34"/>
  <c r="G34" s="1"/>
  <c r="F33"/>
  <c r="G33" s="1"/>
  <c r="H33" s="1"/>
  <c r="G32"/>
  <c r="H32" s="1"/>
  <c r="F32"/>
  <c r="F31"/>
  <c r="G31" s="1"/>
  <c r="G36" s="1"/>
  <c r="I25"/>
  <c r="F24"/>
  <c r="G24" s="1"/>
  <c r="F23"/>
  <c r="G23" s="1"/>
  <c r="H23" s="1"/>
  <c r="G22"/>
  <c r="H22" s="1"/>
  <c r="F22"/>
  <c r="F21"/>
  <c r="G21" s="1"/>
  <c r="F20"/>
  <c r="G20" s="1"/>
  <c r="G25" s="1"/>
  <c r="I14"/>
  <c r="F13"/>
  <c r="G13" s="1"/>
  <c r="H13" s="1"/>
  <c r="G12"/>
  <c r="H12" s="1"/>
  <c r="F12"/>
  <c r="F11"/>
  <c r="G11" s="1"/>
  <c r="F10"/>
  <c r="G10" s="1"/>
  <c r="F9"/>
  <c r="G9" s="1"/>
  <c r="H9" s="1"/>
  <c r="G8"/>
  <c r="H8" s="1"/>
  <c r="F8"/>
  <c r="F7"/>
  <c r="G7" s="1"/>
  <c r="F6"/>
  <c r="G6" s="1"/>
  <c r="F5"/>
  <c r="F14" s="1"/>
  <c r="G4"/>
  <c r="H4" s="1"/>
  <c r="F4"/>
  <c r="I113" i="10"/>
  <c r="F112"/>
  <c r="G112" s="1"/>
  <c r="F111"/>
  <c r="F110"/>
  <c r="G110" s="1"/>
  <c r="G109"/>
  <c r="H109" s="1"/>
  <c r="F109"/>
  <c r="F108"/>
  <c r="F113" s="1"/>
  <c r="I102"/>
  <c r="F101"/>
  <c r="G101" s="1"/>
  <c r="F100"/>
  <c r="G100" s="1"/>
  <c r="H100" s="1"/>
  <c r="H99"/>
  <c r="G99"/>
  <c r="F99"/>
  <c r="G98"/>
  <c r="F98"/>
  <c r="H98" s="1"/>
  <c r="F97"/>
  <c r="F102" s="1"/>
  <c r="I91"/>
  <c r="F90"/>
  <c r="G90" s="1"/>
  <c r="H90" s="1"/>
  <c r="G89"/>
  <c r="F89"/>
  <c r="H89" s="1"/>
  <c r="F88"/>
  <c r="G88" s="1"/>
  <c r="G87"/>
  <c r="H87" s="1"/>
  <c r="F87"/>
  <c r="F86"/>
  <c r="F91" s="1"/>
  <c r="I80"/>
  <c r="H79"/>
  <c r="G79"/>
  <c r="F79"/>
  <c r="G78"/>
  <c r="F78"/>
  <c r="H78" s="1"/>
  <c r="F77"/>
  <c r="G77" s="1"/>
  <c r="H76"/>
  <c r="G76"/>
  <c r="F76"/>
  <c r="H75"/>
  <c r="G75"/>
  <c r="F75"/>
  <c r="F80" s="1"/>
  <c r="I69"/>
  <c r="F68"/>
  <c r="G68" s="1"/>
  <c r="F67"/>
  <c r="F66"/>
  <c r="G66" s="1"/>
  <c r="H66" s="1"/>
  <c r="G65"/>
  <c r="F65"/>
  <c r="H65" s="1"/>
  <c r="F64"/>
  <c r="F69" s="1"/>
  <c r="I58"/>
  <c r="F57"/>
  <c r="G57" s="1"/>
  <c r="F56"/>
  <c r="F55"/>
  <c r="G55" s="1"/>
  <c r="H55" s="1"/>
  <c r="G54"/>
  <c r="F54"/>
  <c r="H54" s="1"/>
  <c r="F53"/>
  <c r="F58" s="1"/>
  <c r="I47"/>
  <c r="F46"/>
  <c r="G46" s="1"/>
  <c r="F45"/>
  <c r="G45" s="1"/>
  <c r="H45" s="1"/>
  <c r="G44"/>
  <c r="H44" s="1"/>
  <c r="F44"/>
  <c r="F43"/>
  <c r="G43" s="1"/>
  <c r="F42"/>
  <c r="G42" s="1"/>
  <c r="G47" s="1"/>
  <c r="I36"/>
  <c r="G35"/>
  <c r="F35"/>
  <c r="H35" s="1"/>
  <c r="F34"/>
  <c r="F33"/>
  <c r="G33" s="1"/>
  <c r="H33" s="1"/>
  <c r="F32"/>
  <c r="G32" s="1"/>
  <c r="H32" s="1"/>
  <c r="G31"/>
  <c r="F31"/>
  <c r="F36" s="1"/>
  <c r="I25"/>
  <c r="F24"/>
  <c r="G24" s="1"/>
  <c r="H24" s="1"/>
  <c r="F23"/>
  <c r="G23" s="1"/>
  <c r="H23" s="1"/>
  <c r="F22"/>
  <c r="G22" s="1"/>
  <c r="F21"/>
  <c r="G21" s="1"/>
  <c r="F20"/>
  <c r="G20" s="1"/>
  <c r="K180" i="39"/>
  <c r="J180"/>
  <c r="I180"/>
  <c r="H180"/>
  <c r="K169"/>
  <c r="I168"/>
  <c r="J168" s="1"/>
  <c r="H168"/>
  <c r="H167"/>
  <c r="H169" s="1"/>
  <c r="K181"/>
  <c r="J181"/>
  <c r="I181"/>
  <c r="H181"/>
  <c r="H132"/>
  <c r="F7" i="10"/>
  <c r="F8"/>
  <c r="G8" s="1"/>
  <c r="H8" s="1"/>
  <c r="F9"/>
  <c r="G9" s="1"/>
  <c r="H9" s="1"/>
  <c r="F10"/>
  <c r="G10"/>
  <c r="F11"/>
  <c r="F12"/>
  <c r="G12" s="1"/>
  <c r="H12" s="1"/>
  <c r="I132" i="39"/>
  <c r="I164"/>
  <c r="I163"/>
  <c r="I160"/>
  <c r="I158"/>
  <c r="I157"/>
  <c r="I155"/>
  <c r="I154"/>
  <c r="I153"/>
  <c r="I152"/>
  <c r="I150"/>
  <c r="I149"/>
  <c r="I147"/>
  <c r="J147" s="1"/>
  <c r="I140"/>
  <c r="J140" s="1"/>
  <c r="I139"/>
  <c r="I138"/>
  <c r="I136"/>
  <c r="I135"/>
  <c r="I134"/>
  <c r="I133"/>
  <c r="I131"/>
  <c r="I129"/>
  <c r="I128"/>
  <c r="I127"/>
  <c r="I126"/>
  <c r="I125"/>
  <c r="I123"/>
  <c r="I122"/>
  <c r="J122" s="1"/>
  <c r="I120"/>
  <c r="I119"/>
  <c r="J119" s="1"/>
  <c r="I118"/>
  <c r="I116"/>
  <c r="I115"/>
  <c r="I113"/>
  <c r="I112"/>
  <c r="I109"/>
  <c r="I108"/>
  <c r="I107"/>
  <c r="I106"/>
  <c r="I105"/>
  <c r="I104"/>
  <c r="I103"/>
  <c r="I102"/>
  <c r="I101"/>
  <c r="I99"/>
  <c r="I98"/>
  <c r="I97"/>
  <c r="I96"/>
  <c r="I95"/>
  <c r="I94"/>
  <c r="I93"/>
  <c r="I92"/>
  <c r="I90"/>
  <c r="I89"/>
  <c r="I88"/>
  <c r="I87"/>
  <c r="I86"/>
  <c r="I85"/>
  <c r="I84"/>
  <c r="I80"/>
  <c r="I79"/>
  <c r="J79" s="1"/>
  <c r="I78"/>
  <c r="I77"/>
  <c r="I75"/>
  <c r="J75" s="1"/>
  <c r="I74"/>
  <c r="I73"/>
  <c r="I72"/>
  <c r="I70"/>
  <c r="J70" s="1"/>
  <c r="I69"/>
  <c r="I68"/>
  <c r="I67"/>
  <c r="I66"/>
  <c r="I63"/>
  <c r="I62"/>
  <c r="I61"/>
  <c r="I60"/>
  <c r="I57"/>
  <c r="I56"/>
  <c r="I55"/>
  <c r="I54"/>
  <c r="I53"/>
  <c r="I52"/>
  <c r="I51"/>
  <c r="I50"/>
  <c r="I49"/>
  <c r="I46"/>
  <c r="I45"/>
  <c r="I44"/>
  <c r="I43"/>
  <c r="I42"/>
  <c r="I41"/>
  <c r="I40"/>
  <c r="I39"/>
  <c r="I38"/>
  <c r="I36"/>
  <c r="I35"/>
  <c r="I34"/>
  <c r="I28"/>
  <c r="I27"/>
  <c r="I25"/>
  <c r="I24"/>
  <c r="I23"/>
  <c r="I22"/>
  <c r="I21"/>
  <c r="I18"/>
  <c r="J18" s="1"/>
  <c r="I17"/>
  <c r="I16"/>
  <c r="I15"/>
  <c r="I14"/>
  <c r="I13"/>
  <c r="I10"/>
  <c r="I9"/>
  <c r="I8"/>
  <c r="I7"/>
  <c r="I6"/>
  <c r="I5"/>
  <c r="J5" s="1"/>
  <c r="K165"/>
  <c r="K179" s="1"/>
  <c r="K110"/>
  <c r="K176" s="1"/>
  <c r="K19"/>
  <c r="K173" s="1"/>
  <c r="K11"/>
  <c r="K172" s="1"/>
  <c r="H123"/>
  <c r="H24"/>
  <c r="H27"/>
  <c r="J27" s="1"/>
  <c r="H28"/>
  <c r="H40"/>
  <c r="H41"/>
  <c r="H21"/>
  <c r="H22"/>
  <c r="H23"/>
  <c r="H25"/>
  <c r="H29"/>
  <c r="H30"/>
  <c r="I30" s="1"/>
  <c r="J30" s="1"/>
  <c r="H31"/>
  <c r="H32"/>
  <c r="I32" s="1"/>
  <c r="J32" s="1"/>
  <c r="H33"/>
  <c r="H34"/>
  <c r="J34" s="1"/>
  <c r="H35"/>
  <c r="H36"/>
  <c r="H38"/>
  <c r="J38" s="1"/>
  <c r="H39"/>
  <c r="H42"/>
  <c r="H43"/>
  <c r="H44"/>
  <c r="J44" s="1"/>
  <c r="H45"/>
  <c r="H46"/>
  <c r="H81"/>
  <c r="I81" s="1"/>
  <c r="H49"/>
  <c r="H50"/>
  <c r="H51"/>
  <c r="J51" s="1"/>
  <c r="H52"/>
  <c r="H53"/>
  <c r="J53" s="1"/>
  <c r="H54"/>
  <c r="H55"/>
  <c r="J55" s="1"/>
  <c r="H56"/>
  <c r="H57"/>
  <c r="H59"/>
  <c r="H60"/>
  <c r="J60" s="1"/>
  <c r="H61"/>
  <c r="H62"/>
  <c r="J62" s="1"/>
  <c r="H63"/>
  <c r="H65"/>
  <c r="H66"/>
  <c r="H67"/>
  <c r="J67" s="1"/>
  <c r="H68"/>
  <c r="H69"/>
  <c r="J69" s="1"/>
  <c r="H70"/>
  <c r="H72"/>
  <c r="J72" s="1"/>
  <c r="H73"/>
  <c r="H74"/>
  <c r="J74" s="1"/>
  <c r="H75"/>
  <c r="H76"/>
  <c r="I76" s="1"/>
  <c r="H77"/>
  <c r="J77" s="1"/>
  <c r="H78"/>
  <c r="J78" s="1"/>
  <c r="H79"/>
  <c r="H80"/>
  <c r="J80" s="1"/>
  <c r="H84"/>
  <c r="H85"/>
  <c r="J85" s="1"/>
  <c r="H86"/>
  <c r="H87"/>
  <c r="J87" s="1"/>
  <c r="H88"/>
  <c r="H89"/>
  <c r="H90"/>
  <c r="H91"/>
  <c r="I91" s="1"/>
  <c r="H92"/>
  <c r="H93"/>
  <c r="H94"/>
  <c r="H95"/>
  <c r="J95" s="1"/>
  <c r="H96"/>
  <c r="J96" s="1"/>
  <c r="H97"/>
  <c r="H98"/>
  <c r="H99"/>
  <c r="J99" s="1"/>
  <c r="H101"/>
  <c r="H102"/>
  <c r="J102" s="1"/>
  <c r="H103"/>
  <c r="H104"/>
  <c r="H105"/>
  <c r="H106"/>
  <c r="H107"/>
  <c r="H108"/>
  <c r="H109"/>
  <c r="H115"/>
  <c r="J115" s="1"/>
  <c r="H112"/>
  <c r="H113"/>
  <c r="H116"/>
  <c r="J116" s="1"/>
  <c r="H118"/>
  <c r="J118" s="1"/>
  <c r="H119"/>
  <c r="H120"/>
  <c r="H122"/>
  <c r="H125"/>
  <c r="H126"/>
  <c r="H127"/>
  <c r="J127" s="1"/>
  <c r="H128"/>
  <c r="H129"/>
  <c r="H131"/>
  <c r="H133"/>
  <c r="H134"/>
  <c r="J134" s="1"/>
  <c r="H135"/>
  <c r="H136"/>
  <c r="H138"/>
  <c r="J138" s="1"/>
  <c r="H139"/>
  <c r="J139" s="1"/>
  <c r="H140"/>
  <c r="H142"/>
  <c r="I142" s="1"/>
  <c r="H143"/>
  <c r="I143" s="1"/>
  <c r="J143" s="1"/>
  <c r="H5"/>
  <c r="H6"/>
  <c r="J6" s="1"/>
  <c r="H7"/>
  <c r="J7" s="1"/>
  <c r="H8"/>
  <c r="H9"/>
  <c r="H10"/>
  <c r="J10" s="1"/>
  <c r="H13"/>
  <c r="H14"/>
  <c r="H15"/>
  <c r="J15" s="1"/>
  <c r="H16"/>
  <c r="H17"/>
  <c r="J17" s="1"/>
  <c r="H18"/>
  <c r="H19"/>
  <c r="H173" s="1"/>
  <c r="H146"/>
  <c r="H147"/>
  <c r="H149"/>
  <c r="H150"/>
  <c r="J150" s="1"/>
  <c r="H152"/>
  <c r="J152" s="1"/>
  <c r="H153"/>
  <c r="H154"/>
  <c r="J154" s="1"/>
  <c r="H155"/>
  <c r="J155" s="1"/>
  <c r="H157"/>
  <c r="J157" s="1"/>
  <c r="H158"/>
  <c r="H160"/>
  <c r="J160" s="1"/>
  <c r="H163"/>
  <c r="H164"/>
  <c r="F4" i="10"/>
  <c r="G4" s="1"/>
  <c r="F5"/>
  <c r="G5" s="1"/>
  <c r="J28" i="39"/>
  <c r="J22"/>
  <c r="J35"/>
  <c r="J39"/>
  <c r="J45"/>
  <c r="J50"/>
  <c r="J52"/>
  <c r="J54"/>
  <c r="J56"/>
  <c r="J61"/>
  <c r="J66"/>
  <c r="J68"/>
  <c r="J73"/>
  <c r="J86"/>
  <c r="J88"/>
  <c r="J89"/>
  <c r="J92"/>
  <c r="J97"/>
  <c r="J101"/>
  <c r="J103"/>
  <c r="J105"/>
  <c r="J106"/>
  <c r="J109"/>
  <c r="J126"/>
  <c r="J131"/>
  <c r="J135"/>
  <c r="J8"/>
  <c r="J9"/>
  <c r="J13"/>
  <c r="J16"/>
  <c r="J158"/>
  <c r="J24"/>
  <c r="J40"/>
  <c r="J41"/>
  <c r="J23"/>
  <c r="J25"/>
  <c r="J36"/>
  <c r="J43"/>
  <c r="J46"/>
  <c r="J63"/>
  <c r="J90"/>
  <c r="J93"/>
  <c r="J94"/>
  <c r="J98"/>
  <c r="J107"/>
  <c r="J128"/>
  <c r="J133"/>
  <c r="J14"/>
  <c r="J153"/>
  <c r="F6" i="10"/>
  <c r="G6" s="1"/>
  <c r="F13"/>
  <c r="B11" i="38"/>
  <c r="E8"/>
  <c r="D14" s="1"/>
  <c r="G31" i="50" l="1"/>
  <c r="F53"/>
  <c r="F9"/>
  <c r="F64"/>
  <c r="G42"/>
  <c r="F31"/>
  <c r="G5"/>
  <c r="H5" s="1"/>
  <c r="H6"/>
  <c r="G15"/>
  <c r="H16"/>
  <c r="H26"/>
  <c r="H30"/>
  <c r="H40"/>
  <c r="F42"/>
  <c r="G49"/>
  <c r="H49" s="1"/>
  <c r="H53" s="1"/>
  <c r="H50"/>
  <c r="G59"/>
  <c r="H60"/>
  <c r="H7"/>
  <c r="H17"/>
  <c r="H27"/>
  <c r="H37"/>
  <c r="H42" s="1"/>
  <c r="H41"/>
  <c r="H51"/>
  <c r="H61"/>
  <c r="G95" i="49"/>
  <c r="H95" s="1"/>
  <c r="G119"/>
  <c r="H41"/>
  <c r="H4"/>
  <c r="H85"/>
  <c r="F42"/>
  <c r="H61"/>
  <c r="H81"/>
  <c r="H51"/>
  <c r="H71"/>
  <c r="G86"/>
  <c r="H7"/>
  <c r="G108"/>
  <c r="G17"/>
  <c r="G20" s="1"/>
  <c r="G27"/>
  <c r="H27" s="1"/>
  <c r="G37"/>
  <c r="H37" s="1"/>
  <c r="G94"/>
  <c r="H94" s="1"/>
  <c r="H74"/>
  <c r="H84"/>
  <c r="H104"/>
  <c r="H114"/>
  <c r="G9"/>
  <c r="F86"/>
  <c r="H16"/>
  <c r="H26"/>
  <c r="G30"/>
  <c r="H30" s="1"/>
  <c r="G40"/>
  <c r="H40" s="1"/>
  <c r="G50"/>
  <c r="H50" s="1"/>
  <c r="G60"/>
  <c r="H60" s="1"/>
  <c r="G70"/>
  <c r="G75" s="1"/>
  <c r="G53"/>
  <c r="H48"/>
  <c r="H92"/>
  <c r="F20"/>
  <c r="F64"/>
  <c r="F108"/>
  <c r="H116"/>
  <c r="F53"/>
  <c r="F97"/>
  <c r="H6"/>
  <c r="H15"/>
  <c r="H19"/>
  <c r="H29"/>
  <c r="F31"/>
  <c r="H39"/>
  <c r="H49"/>
  <c r="H59"/>
  <c r="H63"/>
  <c r="H73"/>
  <c r="F75"/>
  <c r="H83"/>
  <c r="H93"/>
  <c r="H103"/>
  <c r="H107"/>
  <c r="H117"/>
  <c r="F119"/>
  <c r="F9"/>
  <c r="G141" i="48"/>
  <c r="H142"/>
  <c r="H143"/>
  <c r="G130"/>
  <c r="H131"/>
  <c r="H132"/>
  <c r="G124"/>
  <c r="H119"/>
  <c r="H124" s="1"/>
  <c r="H123"/>
  <c r="F124"/>
  <c r="H120"/>
  <c r="G113"/>
  <c r="G69"/>
  <c r="F69"/>
  <c r="F113"/>
  <c r="G5"/>
  <c r="H5" s="1"/>
  <c r="H14" s="1"/>
  <c r="H6"/>
  <c r="H10"/>
  <c r="H20"/>
  <c r="H24"/>
  <c r="H34"/>
  <c r="F36"/>
  <c r="G43"/>
  <c r="H43" s="1"/>
  <c r="H47" s="1"/>
  <c r="H44"/>
  <c r="G47"/>
  <c r="G53"/>
  <c r="H54"/>
  <c r="H64"/>
  <c r="H68"/>
  <c r="H78"/>
  <c r="F80"/>
  <c r="G87"/>
  <c r="H87" s="1"/>
  <c r="H88"/>
  <c r="H91" s="1"/>
  <c r="G97"/>
  <c r="H98"/>
  <c r="H108"/>
  <c r="H113" s="1"/>
  <c r="H112"/>
  <c r="H7"/>
  <c r="H11"/>
  <c r="G14"/>
  <c r="H21"/>
  <c r="H31"/>
  <c r="H35"/>
  <c r="H45"/>
  <c r="H55"/>
  <c r="H65"/>
  <c r="H75"/>
  <c r="H79"/>
  <c r="H89"/>
  <c r="H99"/>
  <c r="H109"/>
  <c r="F25"/>
  <c r="H111" i="10"/>
  <c r="G111"/>
  <c r="H112"/>
  <c r="G108"/>
  <c r="G113" s="1"/>
  <c r="H110"/>
  <c r="H101"/>
  <c r="G97"/>
  <c r="G102" s="1"/>
  <c r="G86"/>
  <c r="H88"/>
  <c r="H80"/>
  <c r="G80"/>
  <c r="H77"/>
  <c r="H67"/>
  <c r="G67"/>
  <c r="H68"/>
  <c r="G64"/>
  <c r="G69" s="1"/>
  <c r="G56"/>
  <c r="H56" s="1"/>
  <c r="H57"/>
  <c r="G53"/>
  <c r="G58" s="1"/>
  <c r="F47"/>
  <c r="H42"/>
  <c r="H47" s="1"/>
  <c r="H46"/>
  <c r="H43"/>
  <c r="G36"/>
  <c r="H31"/>
  <c r="G34"/>
  <c r="H34" s="1"/>
  <c r="H10"/>
  <c r="G25"/>
  <c r="H20"/>
  <c r="F25"/>
  <c r="H21"/>
  <c r="H22"/>
  <c r="I167" i="39"/>
  <c r="I169" s="1"/>
  <c r="I31"/>
  <c r="J31" s="1"/>
  <c r="J29"/>
  <c r="I29"/>
  <c r="H11" i="10"/>
  <c r="G11"/>
  <c r="G7"/>
  <c r="H7" s="1"/>
  <c r="H5"/>
  <c r="G13"/>
  <c r="H13" s="1"/>
  <c r="H6"/>
  <c r="I146" i="39"/>
  <c r="J146" s="1"/>
  <c r="K161" s="1"/>
  <c r="K178" s="1"/>
  <c r="H144"/>
  <c r="H177" s="1"/>
  <c r="J91"/>
  <c r="J81"/>
  <c r="I65"/>
  <c r="J65" s="1"/>
  <c r="I59"/>
  <c r="J59" s="1"/>
  <c r="I33"/>
  <c r="J33" s="1"/>
  <c r="J129"/>
  <c r="J125"/>
  <c r="J108"/>
  <c r="J104"/>
  <c r="J42"/>
  <c r="J142"/>
  <c r="J120"/>
  <c r="H47"/>
  <c r="H174" s="1"/>
  <c r="J136"/>
  <c r="J113"/>
  <c r="J163"/>
  <c r="H11"/>
  <c r="H172" s="1"/>
  <c r="H110"/>
  <c r="H176" s="1"/>
  <c r="I19"/>
  <c r="I173" s="1"/>
  <c r="H82"/>
  <c r="H175" s="1"/>
  <c r="J49"/>
  <c r="I110"/>
  <c r="I176" s="1"/>
  <c r="J57"/>
  <c r="J76"/>
  <c r="J132"/>
  <c r="I11"/>
  <c r="I172" s="1"/>
  <c r="G14" i="10"/>
  <c r="H4"/>
  <c r="J19" i="39"/>
  <c r="J173" s="1"/>
  <c r="I165"/>
  <c r="I179" s="1"/>
  <c r="J164"/>
  <c r="J11"/>
  <c r="J172" s="1"/>
  <c r="J149"/>
  <c r="D18" i="38"/>
  <c r="D23"/>
  <c r="D19"/>
  <c r="D30"/>
  <c r="J112" i="39"/>
  <c r="J84"/>
  <c r="H165"/>
  <c r="H179" s="1"/>
  <c r="H161"/>
  <c r="H178" s="1"/>
  <c r="J123"/>
  <c r="D24" i="38"/>
  <c r="D12"/>
  <c r="D21"/>
  <c r="D13"/>
  <c r="F14" i="10"/>
  <c r="D11" i="38"/>
  <c r="D29"/>
  <c r="D20"/>
  <c r="D27"/>
  <c r="D25"/>
  <c r="D15"/>
  <c r="D22"/>
  <c r="D17"/>
  <c r="D16"/>
  <c r="D26"/>
  <c r="D28"/>
  <c r="H9" i="50" l="1"/>
  <c r="H31"/>
  <c r="G64"/>
  <c r="H59"/>
  <c r="H64" s="1"/>
  <c r="G9"/>
  <c r="G20"/>
  <c r="H15"/>
  <c r="H20" s="1"/>
  <c r="G53"/>
  <c r="H42" i="49"/>
  <c r="G42"/>
  <c r="H86"/>
  <c r="H70"/>
  <c r="H64"/>
  <c r="H31"/>
  <c r="H9"/>
  <c r="G31"/>
  <c r="H17"/>
  <c r="H20" s="1"/>
  <c r="H75"/>
  <c r="H119"/>
  <c r="H53"/>
  <c r="G64"/>
  <c r="G97"/>
  <c r="H108"/>
  <c r="H97"/>
  <c r="G146" i="48"/>
  <c r="H141"/>
  <c r="H146" s="1"/>
  <c r="G135"/>
  <c r="H130"/>
  <c r="H135" s="1"/>
  <c r="G58"/>
  <c r="H53"/>
  <c r="H58" s="1"/>
  <c r="G91"/>
  <c r="G102"/>
  <c r="H97"/>
  <c r="H102" s="1"/>
  <c r="H36"/>
  <c r="H25"/>
  <c r="H80"/>
  <c r="H69"/>
  <c r="H108" i="10"/>
  <c r="H113" s="1"/>
  <c r="H97"/>
  <c r="H102" s="1"/>
  <c r="H86"/>
  <c r="H91" s="1"/>
  <c r="G91"/>
  <c r="H64"/>
  <c r="H69" s="1"/>
  <c r="H53"/>
  <c r="H58" s="1"/>
  <c r="H36"/>
  <c r="H25"/>
  <c r="J167" i="39"/>
  <c r="J169" s="1"/>
  <c r="K144"/>
  <c r="K177" s="1"/>
  <c r="K82"/>
  <c r="K175" s="1"/>
  <c r="K47"/>
  <c r="K174" s="1"/>
  <c r="I14" i="10"/>
  <c r="H14"/>
  <c r="I161" i="39"/>
  <c r="I178" s="1"/>
  <c r="J161"/>
  <c r="J178" s="1"/>
  <c r="I82"/>
  <c r="I175" s="1"/>
  <c r="J110"/>
  <c r="J176" s="1"/>
  <c r="J165"/>
  <c r="J179" s="1"/>
  <c r="J82"/>
  <c r="J175" s="1"/>
  <c r="J144"/>
  <c r="J177" s="1"/>
  <c r="J21"/>
  <c r="J47" s="1"/>
  <c r="J174" s="1"/>
  <c r="I47"/>
  <c r="I174" s="1"/>
  <c r="D31" i="38"/>
  <c r="C11"/>
  <c r="I144" i="39"/>
  <c r="I177" s="1"/>
  <c r="E11" i="38" l="1"/>
  <c r="D50" i="13" l="1"/>
  <c r="B12" i="38"/>
  <c r="D51" i="13" l="1"/>
  <c r="C12" i="38"/>
  <c r="E12" l="1"/>
  <c r="B13" l="1"/>
  <c r="C13" l="1"/>
  <c r="E13" l="1"/>
  <c r="B14" l="1"/>
  <c r="C14" l="1"/>
  <c r="E14" l="1"/>
  <c r="B15" l="1"/>
  <c r="C15" l="1"/>
  <c r="E15" l="1"/>
  <c r="B16" l="1"/>
  <c r="C16" l="1"/>
  <c r="E16" s="1"/>
  <c r="E17" l="1"/>
  <c r="B17"/>
  <c r="C17" s="1"/>
  <c r="B18" l="1"/>
  <c r="C18" s="1"/>
  <c r="E18" s="1"/>
  <c r="B19" l="1"/>
  <c r="C19" s="1"/>
  <c r="E19" s="1"/>
  <c r="B20" l="1"/>
  <c r="C20" s="1"/>
  <c r="E20" s="1"/>
  <c r="B21" l="1"/>
  <c r="C21" s="1"/>
  <c r="E21" s="1"/>
  <c r="B22" l="1"/>
  <c r="C22" s="1"/>
  <c r="E22" s="1"/>
  <c r="E23" l="1"/>
  <c r="B23"/>
  <c r="C23" s="1"/>
  <c r="B24" l="1"/>
  <c r="C24" s="1"/>
  <c r="E24" s="1"/>
  <c r="E25" l="1"/>
  <c r="B25"/>
  <c r="C25" s="1"/>
  <c r="B26" l="1"/>
  <c r="C26" s="1"/>
  <c r="E26" s="1"/>
  <c r="E27" l="1"/>
  <c r="B27"/>
  <c r="C27" s="1"/>
  <c r="B28" l="1"/>
  <c r="C28" s="1"/>
  <c r="E28" s="1"/>
  <c r="E29" l="1"/>
  <c r="B29"/>
  <c r="C29" s="1"/>
  <c r="B30" l="1"/>
  <c r="C30" l="1"/>
  <c r="B31"/>
  <c r="E7" s="1"/>
  <c r="C31" l="1"/>
  <c r="E30"/>
</calcChain>
</file>

<file path=xl/sharedStrings.xml><?xml version="1.0" encoding="utf-8"?>
<sst xmlns="http://schemas.openxmlformats.org/spreadsheetml/2006/main" count="1000" uniqueCount="476">
  <si>
    <t>ΦΠΑ</t>
  </si>
  <si>
    <t>ΣΥΝΟΛΟ</t>
  </si>
  <si>
    <t>Α/Α</t>
  </si>
  <si>
    <t>ΚΑΤΗΓΟΡΙΑ ΔΑΠΑΝΗΣ</t>
  </si>
  <si>
    <t>ΕΙΔΟΣ ΕΡΓΑΣΙΑΣ</t>
  </si>
  <si>
    <t>ΠΟΣΟΤΗΤΑ</t>
  </si>
  <si>
    <t>ΣΥΝΟΛΙΚΟ ΚΟΣΤΟΣ</t>
  </si>
  <si>
    <t>ΧΩΜΑΤΟΥΡΓΙΚΑ</t>
  </si>
  <si>
    <t>Γενικές εκσκαφές βραχώδεις</t>
  </si>
  <si>
    <t>ΣΚΥΡΟΔΕΜΑΤΑ</t>
  </si>
  <si>
    <t>Σενάζ μπατικά</t>
  </si>
  <si>
    <t>Πλινθοδομές δρομικές</t>
  </si>
  <si>
    <t>Πλινθοδομές μπατικές</t>
  </si>
  <si>
    <t>Τσιμεντολιθοδομές</t>
  </si>
  <si>
    <t>Τοίχοι γυψοσανίδων απλοί</t>
  </si>
  <si>
    <t>Θερμομόνωση κατακόρυφων επιφανειών</t>
  </si>
  <si>
    <t>Σιδερένιες πόρτες</t>
  </si>
  <si>
    <t>Σιδερένια παράθυρα</t>
  </si>
  <si>
    <t>ΣΤΗΘΑΙΑ</t>
  </si>
  <si>
    <t>ΕΠΕΝΔΥΣΕΙΣ ΤΟΙΧΩΝ</t>
  </si>
  <si>
    <t>ΨΕΥΔΟΡΟΦΕΣ</t>
  </si>
  <si>
    <t>ΧΡΩΜΑΤΙΣΜΟΙ</t>
  </si>
  <si>
    <t>Πλαστικά επί τοίχου</t>
  </si>
  <si>
    <t>Πλαστικά σπατουλαριστά</t>
  </si>
  <si>
    <t>Τσιμεντοχρώματα</t>
  </si>
  <si>
    <t>ΕΙΔΗ ΥΓΙΕΙΝΗΣ</t>
  </si>
  <si>
    <t>Ηλιακός συλλέκτης</t>
  </si>
  <si>
    <t xml:space="preserve">ΓΕΝΙΚΟ ΣΥΝΟΛΟ </t>
  </si>
  <si>
    <t>ΤΙΜΗ ΜΟΝΑΔΑΣ</t>
  </si>
  <si>
    <t>01.01</t>
  </si>
  <si>
    <t>01.02</t>
  </si>
  <si>
    <t>01.03</t>
  </si>
  <si>
    <t>01.04</t>
  </si>
  <si>
    <t>01.05</t>
  </si>
  <si>
    <t>02.01</t>
  </si>
  <si>
    <t>τεμ</t>
  </si>
  <si>
    <t>03.01</t>
  </si>
  <si>
    <t>03.02</t>
  </si>
  <si>
    <t>03.03</t>
  </si>
  <si>
    <t>03.04</t>
  </si>
  <si>
    <t>03.05</t>
  </si>
  <si>
    <t>Σενάζ δρομικά</t>
  </si>
  <si>
    <t>μ.μ.</t>
  </si>
  <si>
    <t>ΤΟΙΧΟΠΟΙΪΕΣ</t>
  </si>
  <si>
    <t>04.01</t>
  </si>
  <si>
    <t>04.02</t>
  </si>
  <si>
    <t>04.03</t>
  </si>
  <si>
    <t>04.04</t>
  </si>
  <si>
    <t>04.05</t>
  </si>
  <si>
    <t>04.06</t>
  </si>
  <si>
    <t>04.07</t>
  </si>
  <si>
    <t>04.08</t>
  </si>
  <si>
    <t>Τοίχοι γυψοσανίδων με 2 γύψους ανά πλευρά</t>
  </si>
  <si>
    <t>05.01</t>
  </si>
  <si>
    <t>05.02</t>
  </si>
  <si>
    <t>05.03</t>
  </si>
  <si>
    <t>05.04</t>
  </si>
  <si>
    <t>05.05</t>
  </si>
  <si>
    <t xml:space="preserve">Αρμολογήματα ακατέργαστων όψεων λιθοδομών  </t>
  </si>
  <si>
    <t>06.01</t>
  </si>
  <si>
    <t>06.02</t>
  </si>
  <si>
    <t>06.03</t>
  </si>
  <si>
    <t>06.04</t>
  </si>
  <si>
    <t>06.05</t>
  </si>
  <si>
    <t>06.06</t>
  </si>
  <si>
    <t>Ξύλινα διαζώματα αργολιθοδομών με βερνικόχρωμα</t>
  </si>
  <si>
    <t>μ.μ</t>
  </si>
  <si>
    <t>ΣΤΡΩΣΕΙΣ   ΔΑΠΕΔΩΝ</t>
  </si>
  <si>
    <t>07.01</t>
  </si>
  <si>
    <t>07.02</t>
  </si>
  <si>
    <t>07.03</t>
  </si>
  <si>
    <t>07.04</t>
  </si>
  <si>
    <t>07.05</t>
  </si>
  <si>
    <t>08.01</t>
  </si>
  <si>
    <t>08.02</t>
  </si>
  <si>
    <t>08.03</t>
  </si>
  <si>
    <t>08.04</t>
  </si>
  <si>
    <t>08.05</t>
  </si>
  <si>
    <t>08.06</t>
  </si>
  <si>
    <t>08.07</t>
  </si>
  <si>
    <t>08.08</t>
  </si>
  <si>
    <t>08.09</t>
  </si>
  <si>
    <t>08.10</t>
  </si>
  <si>
    <t>08.11</t>
  </si>
  <si>
    <t>ΜΟΝΩΣΕΙΣ ΣΤΕΓΑΝΩΣΕΙΣ</t>
  </si>
  <si>
    <t>10.01</t>
  </si>
  <si>
    <t>10.02</t>
  </si>
  <si>
    <t>11.01</t>
  </si>
  <si>
    <t>11.02</t>
  </si>
  <si>
    <t>12.01</t>
  </si>
  <si>
    <t>12.02</t>
  </si>
  <si>
    <t>Επένδυση οροφής με λεπτοσανίδες πλήρης</t>
  </si>
  <si>
    <t>15.01</t>
  </si>
  <si>
    <t>15.02</t>
  </si>
  <si>
    <t>16.01</t>
  </si>
  <si>
    <t>16.02</t>
  </si>
  <si>
    <t>16.03</t>
  </si>
  <si>
    <t>16.04</t>
  </si>
  <si>
    <t>16.05</t>
  </si>
  <si>
    <t>17.01</t>
  </si>
  <si>
    <t>17.02</t>
  </si>
  <si>
    <t>17.03</t>
  </si>
  <si>
    <t>ΔΙΑΦΟΡΕΣ ΟΙΚΟΔ/ΚΕΣ ΕΡΓΑΣΙΕΣ</t>
  </si>
  <si>
    <t>18.01</t>
  </si>
  <si>
    <t>Τζάκι απλό</t>
  </si>
  <si>
    <t>αποκ</t>
  </si>
  <si>
    <t>18.02</t>
  </si>
  <si>
    <t>19.01</t>
  </si>
  <si>
    <t>19.02</t>
  </si>
  <si>
    <t>20.01</t>
  </si>
  <si>
    <t>21.01</t>
  </si>
  <si>
    <t>21.02</t>
  </si>
  <si>
    <t>23.01</t>
  </si>
  <si>
    <t>23.02</t>
  </si>
  <si>
    <t>24.01</t>
  </si>
  <si>
    <t>Στασ</t>
  </si>
  <si>
    <t>ΜΕΤΑΛΛΙΚΗ  ΚΑΤΑΣΚΕΥΗ</t>
  </si>
  <si>
    <t>κιλ</t>
  </si>
  <si>
    <t>Πλήρες σετ λουτρού</t>
  </si>
  <si>
    <t>Σετ WC</t>
  </si>
  <si>
    <t>ΚΑΤΑΝΟΜΗ ΠΡΟΫΠΟΛΟΓΙΣΜΟΥ ΑΝΑ ΕΞΑΜΗΝΟ (*)</t>
  </si>
  <si>
    <t>ΣΥΝΟΛΙΚΟ ΚΟΣΤΟΣ ΠΡΟΤΑΣΗΣ ΚΑΙ ΚΑΤΑΝΟΜΗ ΑΝΑ ΕΞΑΜΗΝΟ</t>
  </si>
  <si>
    <t>(*) Στο χρονοδιάγραμμα συμπληρώνεται το ποσοστό της συγκεκριμένης κατηγορίας δαπάνης που υπολογίζεται να εκτελεστεί στο συγκεκριμένο εξάμηνο</t>
  </si>
  <si>
    <t>ΥΨΟΣ ΔΑΝΕΙΟΥ</t>
  </si>
  <si>
    <t>ΕΠΙΤΟΚΙΟ</t>
  </si>
  <si>
    <t>ΥΨΟΣ ΔΑΝΕΙΟΥ ΜΕΤΑ ΤΗΝ ΚΕΦΑΛΑΙΟΠΟΙΗΣΗ ΤΟΚΩΝ</t>
  </si>
  <si>
    <t xml:space="preserve">ΤΟΚΟΣ </t>
  </si>
  <si>
    <t>ΤΟΚΟΧΡΕΩΛΥΣΙΟ</t>
  </si>
  <si>
    <t>ΥΠΟΛΟΙΠΟ ΚΕΦΑΛΑΙΟΥ</t>
  </si>
  <si>
    <t>4.6 ΔΑΝΕΙΟ</t>
  </si>
  <si>
    <t>ΧΡΕΩΛΥΣΙΟ</t>
  </si>
  <si>
    <t>ΑΝΑΛΥΣΗ ΠΡΟΒΛΕΠΟΜΕΝΩΝ ΔΟΣΕΩΝ*</t>
  </si>
  <si>
    <t>* Ο πίνακας είναι ενδεικτικός. Μορφοποιείται κατά περίπτωση ή αγνοείται εφόσον υπάρχει πίνακας από τη δανείστρια τράπεζα</t>
  </si>
  <si>
    <t>ΔΟΣΕΙΣ</t>
  </si>
  <si>
    <t>1η</t>
  </si>
  <si>
    <t>2η</t>
  </si>
  <si>
    <t>3η</t>
  </si>
  <si>
    <t>4η</t>
  </si>
  <si>
    <t>5η</t>
  </si>
  <si>
    <t>6η</t>
  </si>
  <si>
    <t>7η</t>
  </si>
  <si>
    <t>8η</t>
  </si>
  <si>
    <t>9η</t>
  </si>
  <si>
    <t>10η</t>
  </si>
  <si>
    <t>11η</t>
  </si>
  <si>
    <t>12η</t>
  </si>
  <si>
    <t>13η</t>
  </si>
  <si>
    <t>14η</t>
  </si>
  <si>
    <t>15η</t>
  </si>
  <si>
    <t>16η</t>
  </si>
  <si>
    <t>17η</t>
  </si>
  <si>
    <t>18η</t>
  </si>
  <si>
    <t>19η</t>
  </si>
  <si>
    <t>20η</t>
  </si>
  <si>
    <t xml:space="preserve"> ΑΡΙΘΜΟΣ ΔΟΣΕΩΝ (ΕΞΑΜΗΝΙΑΙΕΣ)</t>
  </si>
  <si>
    <t>ΥΨΟΣ ΤΟΚΟΧΡΕΩΛΥΤΙΚΗΣ ΔΟΣΗΣ</t>
  </si>
  <si>
    <t>Ασβεστοκονιάματα τριπτά</t>
  </si>
  <si>
    <t>Επιχρίσματα χωριάτικου τύπου</t>
  </si>
  <si>
    <t>07.06</t>
  </si>
  <si>
    <t>07.07</t>
  </si>
  <si>
    <t>07.08</t>
  </si>
  <si>
    <t>Δάπεδο ραμποτέ με ξύλο καστανιάς πλήρης</t>
  </si>
  <si>
    <t>07.09</t>
  </si>
  <si>
    <t>07.10</t>
  </si>
  <si>
    <t>Κ Ο Υ Φ Ω Μ Α Τ Α</t>
  </si>
  <si>
    <t>Υγρομόνωση δαπέδων επί εδάφους</t>
  </si>
  <si>
    <t>ΜΑΡΜΑΡΙΚΑ</t>
  </si>
  <si>
    <t>Μαρμαροεπένδυση βαθμίδος</t>
  </si>
  <si>
    <t>Περίφραξη</t>
  </si>
  <si>
    <r>
      <t>μ</t>
    </r>
    <r>
      <rPr>
        <vertAlign val="superscript"/>
        <sz val="8"/>
        <rFont val="Arial"/>
        <family val="2"/>
        <charset val="161"/>
      </rPr>
      <t>3</t>
    </r>
  </si>
  <si>
    <r>
      <t>μ</t>
    </r>
    <r>
      <rPr>
        <vertAlign val="superscript"/>
        <sz val="8"/>
        <rFont val="Arial"/>
        <family val="2"/>
        <charset val="161"/>
      </rPr>
      <t>2</t>
    </r>
  </si>
  <si>
    <t>Γενικές εκσκαφές θεμελίων</t>
  </si>
  <si>
    <t>μ2</t>
  </si>
  <si>
    <t>ΟΜΑΔΑ ΕΡΓΑΣΙΩΝ</t>
  </si>
  <si>
    <t>ΤΙΜΗ ΜΟΝΑΔΟΣ</t>
  </si>
  <si>
    <t>ΟΜΑΔΑ Α</t>
  </si>
  <si>
    <t>ΕΡΓΑ ΥΠΟΔΟΜΗΣ</t>
  </si>
  <si>
    <t>Υ.01</t>
  </si>
  <si>
    <t>Ισοπεδώσεις-Διαμορφώσεις</t>
  </si>
  <si>
    <t>Υ.02</t>
  </si>
  <si>
    <t>Σύνδεση με δίκτυο ΔΕΗ</t>
  </si>
  <si>
    <t>ΚΑ</t>
  </si>
  <si>
    <t>Υ.03</t>
  </si>
  <si>
    <t>Σύνδεση με δίκτυο ΟΤΕ</t>
  </si>
  <si>
    <t>Υ.04</t>
  </si>
  <si>
    <t>Σύνδεση με δίκτυο ύδρευσης</t>
  </si>
  <si>
    <t>Υ.05</t>
  </si>
  <si>
    <t>Σύνδεση με δίκτυο αποχέτευσης</t>
  </si>
  <si>
    <t>Υ….</t>
  </si>
  <si>
    <t>Άλλο</t>
  </si>
  <si>
    <t>ΟΜΑΔΑ Β</t>
  </si>
  <si>
    <t>ΠΕΡΙΒΑΛΛΩΝ ΧΩΡΟΣ</t>
  </si>
  <si>
    <t>ΠΧ.01</t>
  </si>
  <si>
    <t>μ</t>
  </si>
  <si>
    <t>ΠΧ.02</t>
  </si>
  <si>
    <t>Εσωτερική οδοποιία</t>
  </si>
  <si>
    <t>ΠΧ.03</t>
  </si>
  <si>
    <t>Αίθριος (αύλειος) χώρος</t>
  </si>
  <si>
    <t>ΠΧ.04</t>
  </si>
  <si>
    <t>Χώρος πρασίνου</t>
  </si>
  <si>
    <t>ΠΧ.05</t>
  </si>
  <si>
    <t>Υπαίθριος χώρος στάθμευσης</t>
  </si>
  <si>
    <t>ΠΧ…..</t>
  </si>
  <si>
    <t>ΟΜΑΔΑ Γ</t>
  </si>
  <si>
    <t>Γενικές εκσκαφές ημιβραχώδης</t>
  </si>
  <si>
    <t>ΚΑΘΑΙΡΕΣΕΙΣ - ΑΠΟΞΗΛΩΣΕΙΣ</t>
  </si>
  <si>
    <t>02.02</t>
  </si>
  <si>
    <t>02.03</t>
  </si>
  <si>
    <t>Καθαιρ. αόπλου σκυροδέματος</t>
  </si>
  <si>
    <t>02.04</t>
  </si>
  <si>
    <t>02.05</t>
  </si>
  <si>
    <t>Καθαιρ. επιχρισμάτων</t>
  </si>
  <si>
    <t>02.06</t>
  </si>
  <si>
    <t>Καθαιρ. τοίχων διά τη διαμόρφωση θυρών</t>
  </si>
  <si>
    <t>02.07</t>
  </si>
  <si>
    <t>Καθαιρ. ξύλινων ή σιδηρών θυρών παραθύρων</t>
  </si>
  <si>
    <t>02.08</t>
  </si>
  <si>
    <t>Καθαίρεση  ημίξεστης .ή ξεστής λιθοδομής</t>
  </si>
  <si>
    <t>02.09</t>
  </si>
  <si>
    <t>Καθαίρεση δαπέδων εκ πλακών παντός τύπου</t>
  </si>
  <si>
    <t>02.10</t>
  </si>
  <si>
    <t xml:space="preserve">Καθαίρεση επικεράμωσης </t>
  </si>
  <si>
    <t>03.01.1</t>
  </si>
  <si>
    <t xml:space="preserve"> Οπλισμένο σκυρόδεμα                                                     (Προσβάσιμες περιοχές)</t>
  </si>
  <si>
    <t>Επιφάνειες εμφανούς σκυροδέματος</t>
  </si>
  <si>
    <t>03.06</t>
  </si>
  <si>
    <t>03.07</t>
  </si>
  <si>
    <t>Μανδύας χυτού σκυροδέματος</t>
  </si>
  <si>
    <t>03.08</t>
  </si>
  <si>
    <t>Μανδύας εκτοξευμένου σκυροδέματος</t>
  </si>
  <si>
    <t>ΟΜΑΔΑ Δ</t>
  </si>
  <si>
    <t>Λιθοδομές με κοινούς λίθους</t>
  </si>
  <si>
    <t>Λιθοδομές με λαξευτούς  λίθους</t>
  </si>
  <si>
    <t>Αργολιθ/μές δι' ασβεστ/ματος</t>
  </si>
  <si>
    <t>Τοίχοι γυψοσανίδων  από 2 πλευρές</t>
  </si>
  <si>
    <t>04.09</t>
  </si>
  <si>
    <t>ΕΠΙΧΡΗΣΜΑΤΑ</t>
  </si>
  <si>
    <t>Ασβεστοκονιάματα τριπτά (με kourasanit)</t>
  </si>
  <si>
    <t>Έτοιμο επίχρισμα</t>
  </si>
  <si>
    <t>Με πλακίδια πορσελάνης</t>
  </si>
  <si>
    <t>Με λίθινες πλάκες</t>
  </si>
  <si>
    <t>Με ορθογωνισμένες πλάκες</t>
  </si>
  <si>
    <t>Με πέτρα στενάρι</t>
  </si>
  <si>
    <t>Με πλάκες μαρμάρου (γρανίτης)</t>
  </si>
  <si>
    <t>Με χονδρόπλ. ακανον. πάχους</t>
  </si>
  <si>
    <t>Με λίθινες πλάκες (καρύστ. κλπ)</t>
  </si>
  <si>
    <t xml:space="preserve">Επίστρωση με χειροποίητες πλάκες </t>
  </si>
  <si>
    <t>Με πλακίδια κεραμικά ή πορσελ</t>
  </si>
  <si>
    <t xml:space="preserve">Με λωρίδες σουηδικής ξυλείας </t>
  </si>
  <si>
    <t xml:space="preserve">Με λωρίδες αφρικανικής  ξυλείας </t>
  </si>
  <si>
    <t>Με λωρίδες δρυός</t>
  </si>
  <si>
    <t>ΟΜΑΔΑ Ε</t>
  </si>
  <si>
    <t>Πόρτες ραμποτέ ή ταμπλαδωτές από δρυ, καρυδιά κλπ</t>
  </si>
  <si>
    <t>Εξώθυρες καρφωτές περαστές από ξύλο καστανιά</t>
  </si>
  <si>
    <t xml:space="preserve">Υαλοστάσια και εξωστόθυρες από ξύλο καστανιάς </t>
  </si>
  <si>
    <t>Υαλοστάσια από σουηδική ξυλεία</t>
  </si>
  <si>
    <t>Υαλοστάσια από ορενγκονταιν</t>
  </si>
  <si>
    <t>Σκούρα από ορενγκονταιν</t>
  </si>
  <si>
    <t>08.12</t>
  </si>
  <si>
    <t xml:space="preserve">Bιτρίνες αλουμινίου </t>
  </si>
  <si>
    <t>08.13</t>
  </si>
  <si>
    <t>Ανοιγόμενα-περιστρεφόμενα κουφώματα αλουμινίου</t>
  </si>
  <si>
    <t>08.14</t>
  </si>
  <si>
    <t>Υαλοστάσια  αλουμινίου με θερμοδιακοπή</t>
  </si>
  <si>
    <t>08.15</t>
  </si>
  <si>
    <t>Μονόφυλλη πυράντοχη πόρτα Τ30 έως Τ90 πλήρως εξοπλισ.</t>
  </si>
  <si>
    <t>08.16</t>
  </si>
  <si>
    <t>Δίφυλλη πυράντοχη πόρτα Τ30 έως Τ90 πλήρως εξοπλισμένη</t>
  </si>
  <si>
    <t>ΝΤΟΥΛΑΠΕΣ</t>
  </si>
  <si>
    <t>09.01</t>
  </si>
  <si>
    <t>Ντουλάπες κοινές (υπνοδωματ)</t>
  </si>
  <si>
    <r>
      <t>μ</t>
    </r>
    <r>
      <rPr>
        <vertAlign val="superscript"/>
        <sz val="8"/>
        <rFont val="Arial"/>
        <family val="2"/>
        <charset val="161"/>
      </rPr>
      <t>2</t>
    </r>
    <r>
      <rPr>
        <sz val="8"/>
        <rFont val="Arial"/>
        <family val="2"/>
        <charset val="161"/>
      </rPr>
      <t xml:space="preserve"> όψης</t>
    </r>
  </si>
  <si>
    <t>09.02</t>
  </si>
  <si>
    <t>Ντουλάπες (ανιγκρέ)</t>
  </si>
  <si>
    <t>09.03</t>
  </si>
  <si>
    <t>Ντουλάπια κουζίνας κοινά</t>
  </si>
  <si>
    <t>09.04</t>
  </si>
  <si>
    <t>Ντουλάπια κουζίνας από συμπαγή ξυλεία</t>
  </si>
  <si>
    <t>10.03</t>
  </si>
  <si>
    <t>Υγρομόνωση τοιχίων υπογείου</t>
  </si>
  <si>
    <t>10.04</t>
  </si>
  <si>
    <t>ΟΜΑΔΑ ΣΤ</t>
  </si>
  <si>
    <t xml:space="preserve">Κατώφλια, επίστρωση στηθαίων ποδιές παραθ. μπαλκονιών </t>
  </si>
  <si>
    <t>ΚΛΙΜΑΚΕΣ</t>
  </si>
  <si>
    <t>Ξύλινη επένδυση βαθμίδας πλήρης</t>
  </si>
  <si>
    <t>14.01</t>
  </si>
  <si>
    <t>Από γυψοσανίδες</t>
  </si>
  <si>
    <t>14.02</t>
  </si>
  <si>
    <t>Από πλάκες ορυκτών ινών σε μεταλλικό σκελετό</t>
  </si>
  <si>
    <t>14.03</t>
  </si>
  <si>
    <t>Από οπλισμένο σκυρόδεμα</t>
  </si>
  <si>
    <t>Από δρομική πλινθοδομή</t>
  </si>
  <si>
    <t>Από κιγκλίδωμα σιδερένιο</t>
  </si>
  <si>
    <t>Από κιγκλίδωμα αλουμινίου</t>
  </si>
  <si>
    <t>Από κιγκλίδωμα ξύλινο</t>
  </si>
  <si>
    <t>Υδροχρωματισμοί με  τσίγκο και κόλλα</t>
  </si>
  <si>
    <t>17.04</t>
  </si>
  <si>
    <t>17.05</t>
  </si>
  <si>
    <t>Ντουκοχρώματα</t>
  </si>
  <si>
    <t>17.06</t>
  </si>
  <si>
    <t xml:space="preserve">Βερνικοχρωματισμός ξύλινων επιφανειών </t>
  </si>
  <si>
    <t>Τζάκι με καπνοδόχο (κτιστό)</t>
  </si>
  <si>
    <t>18.03</t>
  </si>
  <si>
    <t xml:space="preserve">Συντήρηση -αποκατάσταση τοιχογραφιών </t>
  </si>
  <si>
    <t>ΟΜΑΔΑ Ζ</t>
  </si>
  <si>
    <t>ΥΔΡΑΥΛΙΚΕΣ ΕΓΚΑΤΑΣΤΑΣΕΙΣ</t>
  </si>
  <si>
    <t>20.02</t>
  </si>
  <si>
    <t>Ύδρευση-αποχέτευση κουζίνας λουτρού-wc (Συνδέσεις)</t>
  </si>
  <si>
    <t>ΘΕΡΜΑΝΣΗ ΚΛΙΜΑΤΙΣΜΟΣ</t>
  </si>
  <si>
    <t>Κεντρική θέρμανση (Σωληνώσεις)</t>
  </si>
  <si>
    <t>Κεντρική θέρμανση (Συνδέσεις, σώματα ,καυστήρας, λέβητας)</t>
  </si>
  <si>
    <t>ΗΛΕΚΤΡΙΚΕΣ ΕΓΚΑΤΑΣΤΣΕΙΣ</t>
  </si>
  <si>
    <t>Κατοικίας (καλοδιώσεις,ρευματολήπτες)</t>
  </si>
  <si>
    <r>
      <t>μ</t>
    </r>
    <r>
      <rPr>
        <vertAlign val="superscript"/>
        <sz val="8"/>
        <rFont val="Arial"/>
        <family val="2"/>
        <charset val="161"/>
      </rPr>
      <t>2</t>
    </r>
    <r>
      <rPr>
        <sz val="8"/>
        <rFont val="Arial"/>
        <family val="2"/>
        <charset val="161"/>
      </rPr>
      <t>/κατ</t>
    </r>
  </si>
  <si>
    <t>23.03</t>
  </si>
  <si>
    <t>Καταστήματος (Σωληνώσεις)</t>
  </si>
  <si>
    <t>23.04</t>
  </si>
  <si>
    <t>Καταστήματος (καλωδιώσεις ρευματολήπτες)</t>
  </si>
  <si>
    <t xml:space="preserve"> ΑΝΕΛΚΥΣΤΗΡΕΣ</t>
  </si>
  <si>
    <t>Ανελκυστήρας μέχρι 4 στάσεις</t>
  </si>
  <si>
    <t>24.02</t>
  </si>
  <si>
    <t>Προσαύξηση ανά στάση πέραν των 4ων</t>
  </si>
  <si>
    <t>ΔΙΑΦ. Η/Μ ΕΡΓΑΣΙΕΣ</t>
  </si>
  <si>
    <t>25.01</t>
  </si>
  <si>
    <t>ΟΜΑΔΑ Η</t>
  </si>
  <si>
    <t>26.01</t>
  </si>
  <si>
    <t>26.02</t>
  </si>
  <si>
    <t>ΟΜΑΔΕΣ ΕΡΓΑΣΙΩΝ</t>
  </si>
  <si>
    <t xml:space="preserve">ΣΥΝΟΛΟ ΟΜΑΔΑΣ Α </t>
  </si>
  <si>
    <t xml:space="preserve">ΣΥΝΟΛΟ ΟΜΑΔΑΣ Β </t>
  </si>
  <si>
    <t xml:space="preserve">ΣΥΝΟΛΟ ΟΜΑΔΑΣ Γ </t>
  </si>
  <si>
    <t>ΣΥΝΟΛΟ ΟΜΑΔΑΣ Δ</t>
  </si>
  <si>
    <t>ΣΥΝΟΛΟ ΟΜΑΔΑΣ Ε</t>
  </si>
  <si>
    <t>ΣΥΝΟΛΟ ΟΜΑΔΑΣ ΣΤ</t>
  </si>
  <si>
    <t>ΣΥΝΟΛΟ ΟΜΑΔΑΣ Ζ</t>
  </si>
  <si>
    <t>ΣΥΝΟΛΟ ΟΜΑΔΑΣ Η</t>
  </si>
  <si>
    <t>Επιχώσεις με προιόντα εκσκαφής</t>
  </si>
  <si>
    <t>Ειδικές επιχώσεις</t>
  </si>
  <si>
    <t>Καθαιρ.πλινθοδομής</t>
  </si>
  <si>
    <t>Καθαιρ.πλινθοδομής με ισχνό κονίαμα</t>
  </si>
  <si>
    <t>Καθαιρ. οπλισμένου σκυροδέματος</t>
  </si>
  <si>
    <r>
      <t>μ</t>
    </r>
    <r>
      <rPr>
        <vertAlign val="superscript"/>
        <sz val="7"/>
        <rFont val="Arial"/>
        <family val="2"/>
        <charset val="161"/>
      </rPr>
      <t>3</t>
    </r>
  </si>
  <si>
    <t>μ3</t>
  </si>
  <si>
    <r>
      <t>μ</t>
    </r>
    <r>
      <rPr>
        <vertAlign val="superscript"/>
        <sz val="7"/>
        <rFont val="Arial"/>
        <family val="2"/>
        <charset val="161"/>
      </rPr>
      <t>2</t>
    </r>
  </si>
  <si>
    <t>Οπλισμένο σκυρόδεμα                          (Ορεινές και απομακρυσμένες περιοχές)</t>
  </si>
  <si>
    <t>Άοπλο σκυρόδεμα δαπέδων</t>
  </si>
  <si>
    <t>Εξισωτικές στρώσεις</t>
  </si>
  <si>
    <t>Πόρτες πρεσσαριστές κοινές</t>
  </si>
  <si>
    <t>Πόρτες ραμποτέ ή ταμπλαδωτές από MDF</t>
  </si>
  <si>
    <t>Βαθμίδες και πλατύσκαλα εκ ξυλείας δρυός</t>
  </si>
  <si>
    <t>Κεραμοσκεπή με φουρούσια εδραζόμενη σε πλάκα σκυροδεμ.</t>
  </si>
  <si>
    <t>Ξύλινη στέγη αυτοφερόμενη με κεραμίδια</t>
  </si>
  <si>
    <t>ΕΠΙΚΑΛΥΨΕΙΣ</t>
  </si>
  <si>
    <t>Θερμομόνωση-υγρομόνωση δώματος</t>
  </si>
  <si>
    <t>Ύδρευση-αποχέτευση κουζίνας λουτρού-wc. (Σωληνώσεις)</t>
  </si>
  <si>
    <t>Κατοικίας (Σωληνώσεις)</t>
  </si>
  <si>
    <r>
      <t>μ</t>
    </r>
    <r>
      <rPr>
        <vertAlign val="superscript"/>
        <sz val="7"/>
        <rFont val="Arial"/>
        <family val="2"/>
        <charset val="161"/>
      </rPr>
      <t>2</t>
    </r>
    <r>
      <rPr>
        <sz val="7"/>
        <rFont val="Arial"/>
        <family val="2"/>
        <charset val="161"/>
      </rPr>
      <t>/κατ</t>
    </r>
  </si>
  <si>
    <t>Μεταλλικός σκελετός</t>
  </si>
  <si>
    <t xml:space="preserve">Πάνελ με μόνωση </t>
  </si>
  <si>
    <t>(**) Συμπληρώνεται το ποσοστό υλοποίησης του έργου ανά εξάμηνο</t>
  </si>
  <si>
    <t>(**)</t>
  </si>
  <si>
    <t>ΕΠΙΛΕΞΙΜΟ ΚΟΣΤΟΣ</t>
  </si>
  <si>
    <t>Α' ΕΞΑΜ.</t>
  </si>
  <si>
    <t>Β' ΕΞΑΜ.</t>
  </si>
  <si>
    <t>Γ' ΕΞΑΜ.</t>
  </si>
  <si>
    <t>Δ' ΕΞΑΜ.</t>
  </si>
  <si>
    <t>Ε' ΕΞΑΜ.</t>
  </si>
  <si>
    <t>ΣΤ' ΕΞΑΜ.</t>
  </si>
  <si>
    <t>ΔΙΑΦΟΡΑ ΑΙΤΟΥΜΕΝΟΥ-ΕΠΙΛΕΞΙΜΟΥ ΚΟΣΤΟΥΣ:</t>
  </si>
  <si>
    <t>Ποσοστό μείωσης κόστους:</t>
  </si>
  <si>
    <t>Βιομηχανικό δάπεδο</t>
  </si>
  <si>
    <t>Σκούρα από σουηδική ξυλεία</t>
  </si>
  <si>
    <t>Δίνεται η δυνατότητα προσθήκης νέων εργασιών, για τις οποίες θα πρέπει να τεκμηριώνεται το εύλογο του κόστους.</t>
  </si>
  <si>
    <t>Όλες οι τιμές θα αφορούν εργασίες ολοκληρωμένες (υλικά, εργασία, εργ. εισφ.).</t>
  </si>
  <si>
    <t xml:space="preserve">Για τις εργασίες που δεν περιλαμβάνονται στον Πίνακα Τιμών Μονάδας Κατασκευαστικών Εργασιών, οι τιμές θα διαμορφωθούν </t>
  </si>
  <si>
    <t>κατά περίπτωση με βάση την αναλυτική περιγραφή των επί μέρους εργασιών, τα υπάρχοντα εγκεκριμένα σχέδια</t>
  </si>
  <si>
    <t>και ενδεχόμενες προσφορές.</t>
  </si>
  <si>
    <t>Εφόσον το μοναδιαίο (ανά τεμάχιο) κόστος αυτών υπερβαίνει σε αξία τα 1.000€ ή τα 5.000€  συνολικού ποσού  ανά είδος,</t>
  </si>
  <si>
    <t>απαιτούνται τρεις (3) συγκρίσιμες προσφορές, ενώ σε αντίθετη περίπτωση τουλάχιστον μία (1).</t>
  </si>
  <si>
    <t>ΠΕΡΙΓΡΑΦΗ</t>
  </si>
  <si>
    <t>ΣΥΝΟΛΟ ΟΜΑΔΑΣ Θ</t>
  </si>
  <si>
    <t>ΟΜΑΔΑ Θ</t>
  </si>
  <si>
    <t>ΑΓΟΡΑ ΑΚΙΝΗΤΟΥ</t>
  </si>
  <si>
    <t>27.01</t>
  </si>
  <si>
    <t>Αγορά ακινήτου</t>
  </si>
  <si>
    <t>αποκ.</t>
  </si>
  <si>
    <t>19.1.3.35 ΑΓΟΡΑ, ΚΑΤΑΣΚΕΥΗ Ή ΒΕΛΤΙΩΣΗ ΑΚΙΝΗΤΟΥ</t>
  </si>
  <si>
    <r>
      <t>Μ.Μ</t>
    </r>
    <r>
      <rPr>
        <b/>
        <sz val="7"/>
        <rFont val="Times New Roman"/>
        <family val="1"/>
        <charset val="161"/>
      </rPr>
      <t>.</t>
    </r>
  </si>
  <si>
    <t>19.1.3.1 ΑΓΟΡΑ (ΣΥΜΠΕΡΙΛΑΜΒΑΝΟΜΕΝΗΣ ΤΗΣ ΜΕΤΑΦΟΡΑΣ ΚΑΙ ΕΓΚΑΤΑΣΤΑΣΗΣ) ΕΞΟΠΛΙΣΜΟΥ ΚΑΙ ΕΞΟΠΛΙΣΜΟΥ ΕΡΓΑΣΤΗΡΙΩΝ ΑΠΑΡΑΙΤΗΤΟΥ ΓΙΑ ΤΗΝ ΛΕΙΤΟΥΡΓΙΑ ΤΗΣ ΕΠΕΝΔΥΣΗΣ</t>
  </si>
  <si>
    <t>19.1.3.2 ΑΓΟΡΑ ΚΑΙΝΟΥΡΓΙΩΝ ΟΧΗΜΑΤΩΝ</t>
  </si>
  <si>
    <t>ΠΕΡΙΓΡΑΦΗ (Είδος, τύπος, τεχνικά χαρακτηριστικά)</t>
  </si>
  <si>
    <t>Μ.Μ.</t>
  </si>
  <si>
    <t>Φ.Π.Α.</t>
  </si>
  <si>
    <t>ΚΑΘΑΡΗ ΑΞΙΑ</t>
  </si>
  <si>
    <t>19.1.3.3 ΑΓΟΡΑ ΟΧΗΜΑΤΩΝ ΕΙΔΙΚΟΥ ΤΥΠΟΥ</t>
  </si>
  <si>
    <t>19.1.3.4 ΑΜΟΙΒΕΣ ΠΡΟΣΩΠΙΚΟΥ</t>
  </si>
  <si>
    <t xml:space="preserve">ΠΕΡΙΓΡΑΦΗ </t>
  </si>
  <si>
    <t>19.1.3.5 ΑΝΘΡΩΠΟΗΜΕΡΕΣ ΠΡΟΣΩΠΙΚΟΥ ΠΟΥ ΣΧΕΤΙΖΟΝΤΑΙ ΜΕ ΤΗΝ ΠΙΛΟΤΙΚΗ ΛΕΙΤΟΥΡΓΙΑ ΚΑΙ ΤΙΣ ΛΟΙΠΕΣ ΔΡΑΣΤΗΡΙΟΤΗΤΕΣ ΠΟΥ ΑΦΟΡΟΥΝ ΣΤΗΝ ΥΛΟΠΟΙΗΣΗ ΤΟΥ ΕΡΓΟΥ/ΕΠΙΧΕΙΡΗΜΑΤΙΚΟΥ ΣΧΕΔΙΟΥ</t>
  </si>
  <si>
    <t>19.1.3.6 ΑΠΟΚΤΗΣΗ ΔΙΠΛΩΜΑΤΩΝ ΕΥΡΕΣΙΤΕΧΝΙΑΣ</t>
  </si>
  <si>
    <t>19.1.3.7 ΑΠΟΚΤΗΣΗ ΠΙΣΤΟΠΟΙΗΤΙΚΩΝ ΔΙΑΣΦΑΛΙΣΗΣ ΠΟΙΟΤΗΤΑΣ</t>
  </si>
  <si>
    <t>19.1.3.8 ΑΣΦΑΛΙΣΤΗΡΙΟ ΣΥΜΒΟΛΑΙΟ ΚΑΤΑ ΠΑΝΤΟΣ ΚΙΝΔΥΝΟΥ</t>
  </si>
  <si>
    <t>19.1.3.9 ΓΕΝΙΚΕΣ ΔΑΠΑΝΕΣ ΣΥΝΔΕΟΜΕΝΕΣ ΜΕ ΤΙΣ ΕΓΚΑΤΑΣΤΑΣΕΙΣ ΚΑΙ ΤΟΝ ΕΞΟΠΛΙΣΜΟ ΤΗΣ ΜΟΝΑΔΑΣ</t>
  </si>
  <si>
    <t>19.1.3.10 ΔΑΠΑΝΕΣ ΑΝΤΙΚΑΤΑΣΤΑΣΗΣ ΤΩΝ ΓΕΩΡΓΩΝ ΣΤΗΝ ΕΚΜΕΤΑΛΛΕΥΣΗ</t>
  </si>
  <si>
    <t>19.1.3.11 ΔΑΠΑΝΕΣ ΓΙΑ ΜΕΛΕΤΕΣ – ΕΠΙΧΕΙΡΗΜΑΤΙΚΑ ΣΧΕΔΙΑ</t>
  </si>
  <si>
    <t>19.1.3.12 ΔΑΠΑΝΕΣ ΓΙΑ ΤΗΝ ΕΞΕΥΡΕΣΗ ΤΩΝ ΕΤΑΙΡΩΝ ΠΡΟΚΕΙΜΕΝΟΥ ΝΑ ΚΑΘΟΡΙΣΟΥΝ ΤΟ ΕΠΙΧΕΙΡΗΜΑΤΙΚΟ ΤΟΥΣ ΣΧΕΔΙΟ</t>
  </si>
  <si>
    <t>19.1.3.13 ΔΑΠΑΝΕΣ ΔΙΟΡΓΑΝΩΣΗΣ ΚΑΙ ΕΚΤΕΛΕΣΗΣ ΕΝΕΡΓΕΙΩΝ ΜΕΤΑΦΟΡΑΣ ΓΝΩΣΕΩΝ, ΕΝΗΜΕΡΩΣΗΣ ΚΑΙ ΕΠΙΔΕΙΞΗΣ</t>
  </si>
  <si>
    <t>19.1.3.14 ΔΑΠΑΝΕΣ ΕΙΔΙΚΟΥ ΕΞΟΠΛΙΣΜΟΥ</t>
  </si>
  <si>
    <t>19.1.3.15 ΔΑΠΑΝΕΣ ΕΚΠΟΝΗΣΗΣ ΣΧΕΔΙΩΝ ΔΙΑΧΕΙΡΙΣΗΣ ΔΑΣΩΝ Η ΙΣΟΔΥΝΑΜΩΝ ΜΕΣΩΝ, ΔΙΑΧΕΙΡΙΣΤΙΚΕΣ ΕΚΘΕΣΕΙΣ, ΠΙΝΑΚΕΣ ΥΛΟΤΟΜΙΑΣ</t>
  </si>
  <si>
    <t>19.1.3.16 ΔΑΠΑΝΕΣ ΕΞΟΠΛΙΣΜΟΥ ΕΠΙΧΕΙΡΗΣΗΣ ΟΠΩΣ ΑΓΟΡΑ FAX, ΤΗΛΕΦΩΝΙΚΩΝ ΕΓΚΑΤΑΣΤΑΣΕΩΝ, ΔΙΚΤΥΩΝ ΕΝΔΟΕΠΙΚΟΙΝΩΝΙΑΣ, ΗΛΕΚΤΡΟΝΙΚΩΝ ΥΠΟΛΟΓΙΣΤΩΝ, ΛΟΓΙΣΜΙΚΩΝ, ΠΕΡΙΦΕΡΕΙΑΚΩΝ ΜΗΧΑΝΗΜΑΤΩΝ ΚΑΙ ΦΩΤΟΤΥΠΙΚΩΝ</t>
  </si>
  <si>
    <t>19.1.3.17 ΔΑΠΑΝΕΣ ΑΠΟΚΤΗΣΗΣ Η ΑΝΑΠΤΥΞΗΣ ΛΟΓΙΣΜΙΚΟΥ, ΑΠΟΚΤΗΣΗΣ ΔΙΠΛΩΜΑΤΩΝ ΕΥΡΕΣΙΤΕΧΝΙΑΣ, ΑΔΕΙΩΝ, ΔΙΚΑΙΩΜΑΤΩΝ ΔΙΑΝΟΗΤΙΚΗΣ ΙΔΙΟΚΤΗΣΙΑΣ, ΕΜΠΟΡΙΚΩΝ ΣΗΜΑΤΩΝ, ΔΗΜΙΟΥΡΓΙΑΣ ΑΝΑΓΝΩΡΙΣΙΜΟΥ ΣΗΜΑΤΟΣ (ΕΤΙΚΕΤΑΣ) ΤΟΥ ΠΡΟΪΟΝΤΟΣ, ΕΡΕΥΝΑΣ ΑΓΟΡΑΣ ΓΙΑ ΤΗ ΔΙΑΜΟΡΦΩΣΗ ΤΗΣ ΕΙΚΟΝΑΣ ΤΟΥ ΠΡΟΪΟΝΤΟΣ (ΣΥΣΚΕΥΑΣΙΑ, ΣΗΜΑΝΣΗ)</t>
  </si>
  <si>
    <t>19.1.3.18 ΔΑΠΑΝΕΣ ΠΙΣΤΟΠΟΙΗΣΗΣ ΠΡΟΕΛΕΥΣΗΣ ΞΥΛΕΙΑΣ, ΣΥΣΤΗΜΑΤΩΝ ΔΕΟΥΣΑΣ ΕΠΙΜΕΛΕΙΑΣ, ΛΟΓΙΣΜΙΚΟΥ ΠΑΡΑΚΟΛΟΥΘΗΣΗΣ ΔΑΣΩΝ ΚΑΙ ΕΜΠΟΡΙΚΩΝ ΣΗΜΑΤΩΝ</t>
  </si>
  <si>
    <t>19.1.3.19 ΔΑΠΑΝΕΣ ΠΟΥ ΣΧΕΤΙΖΟΝΤΑΙ ΜΕ ΤΗΝ ΔΙΑΜΟΡΦΩΣΗ ΧΩΡΩΝ ΠΡΟΒΟΛΗΣ, ΔΟΚΙΜΗΣ ΤΩΝ ΠΡΟΪΟΝΤΩΝ ΤΗΣ ΕΠΙΧΕΙΡΗΣΗΣ ΚΑΘΩΣ ΚΑΙ ΤΟΥ ΑΝΤΙΣΤΟΙΧΟΥ ΕΞΟΠΛΙΣΜΟΥ</t>
  </si>
  <si>
    <t>19.1.3.20 ΔΑΠΑΝΕΣ ΠΡΟΒΟΛΗΣ, ΟΠΩΣ ΙΣΤΟΣΕΛΙΔΑ, ΕΝΤΥΠΑ, ΔΙΑΦΗΜΙΣΗ ΚΑΙ ΣΥΜΜΕΤΟΧΗ ΣΕ ΕΚΘΕΣΕΙΣ</t>
  </si>
  <si>
    <t>19.1.3.21 ΔΑΠΑΝΕΣ ΠΡΟΩΘΗΣΗΣ ΤΩΝ ΑΠΟΤΕΛΕΣΜΑΤΩΝ ΤΟΥ ΕΠΙΧΕΙΡΗΜΑΤΙΚΟΥ ΣΧΕΔΙΟΥ</t>
  </si>
  <si>
    <t>19.1.3.22 ΔΑΠΑΝΕΣ ΣΥΝΔΕΣΗΣ ΜΕ ΟΡΓΑΝΙΣΜΟΥΣ ΚΟΙΝΗΣ ΩΦΕΛΕΙΑΣ (ΟΚΩ)</t>
  </si>
  <si>
    <t>19.1.3.23 ΔΑΠΑΝΕΣ ΣΥΣΤΑΣΗΣ ΚΑΙ ΟΡΓΑΝΩΣΗΣ ΦΟΡΕΑ</t>
  </si>
  <si>
    <t>19.1.3.24 ΔΑΠΑΝΕΣ ΣΥΣΤΗΜΑΤΩΝ ΑΣΦΑΛΕΙΑΣ ΕΓΚΑΤΑΣΤΑΣΕΩΝ, ΣΥΣΤΗΜΑΤΩΝ ΠΥΡΟΣΒΕΣΤΙΚΗΣ ΠΡΟΣΤΑΣΙΑΣ ΕΓΚΑΤΑΣΤΑΣΕΩΝ</t>
  </si>
  <si>
    <t>19.1.3.25 ΔΗΜΙΟΥΡΓΙΑ ΚΟΙΝΩΝ ΕΡΓΑΣΤΗΡΙΩΝ ΠΟΙΟΤΙΚΟΥ ΕΛΕΓΧΟΥ ΤΩΝ ΠΡΟΪΟΝΤΩΝ Η ΤΩΝ ΠΡΩΤΩΝ ΥΛΩΝ, ΕΞΟΠΛΙΣΜΟΣ ΕΞΑΣΦΑΛΙΣΗΣ ΠΟΙΟΤΗΤΑΣ</t>
  </si>
  <si>
    <t>19.1.3.26 ΕΙΔΙΚΕΣ ΔΙΑΜΟΡΦΩΣΕΙΣ ΧΩΡΩΝ</t>
  </si>
  <si>
    <t>19.1.3.27 ΔΑΠΑΝΕΣ ΕΞΟΠΛΙΣΜΟΥ ΑΝΑΨΥΧΗΣ ΠΕΛΑΤΩΝ ΚΑΙ ΣΥΓΚΕΚΡΙΜΕΝΑ ΑΝΑΠΑΡΑΓΩΓΗΣ ΗΧΟΥ ΚΑΙ ΕΙΚΟΝΑΣ</t>
  </si>
  <si>
    <t>19.1.3.28 ΕΞΟΠΛΙΣΜΟΣ ΓΙΑ ΑΞΙΟΠΟΙΗΣΗ ΥΠΟΛΕΙΜΜΑΤΩΝ ΞΥΛΕΙΑΣ</t>
  </si>
  <si>
    <t>19.1.3.29 ΈΡΓΑ ΠΡΑΣΙΝΟΥ ΚΑΘΩΣ ΚΑΙ ΕΡΓΑ ΔΙΑΚΟΣΜΗΣΗΣ</t>
  </si>
  <si>
    <t>19.1.3.30 ΕΡΓΑΛΕΙΑ ΥΛΟΤΟΜΙΑΣ, ΑΠΟΦΛΟΙΩΣΗΣ, ΤΕΜΑΧΙΣΜΟΥ, ΑΠΟΚΟΜΙΔΗΣ ΚΑΙ ΜΕΤΑΦΟΡΑΣ ΚΑΙ ΛΟΙΠΑ ΕΙΔΙΚΑ ΕΡΓΑΛΕΙΑ</t>
  </si>
  <si>
    <t>19.1.3.31 ΕΡΓΑΣΙΕΣ ΠΡΑΣΙΝΟΥ (ΔΕΝΔΡΟΦΥΤΕΥΣΕΙΣ, ΓΚΑΖΟΝ, Κ.ΛΠ.)</t>
  </si>
  <si>
    <t>19.1.3.32 ΕΡΓΑΣΙΕΣ ΠΡΑΣΙΝΟΥ ΔΕΝΔΡΟΦΥΤΕΥΣΕΙΣ, ΓΚΑΖΟΝ, ΚΑΘΩΣ ΚΑΙ ΕΡΓΑ ΔΙΑΚΟΣΜΗΣΗΣ</t>
  </si>
  <si>
    <t>19.1.3.33 ΖΩΑ ΣΥΡΣΗΣ ΚΑΙ ΦΟΡΤΟΥ</t>
  </si>
  <si>
    <t>19.1.3.34 ΑΓΟΡΑ ΣΥΓΚΡΟΤΗΜΑΤΟΣ ΨΥΧΡΗΣ ΕΚΘΛΙΨΗΣ ΕΛΑΙΟΛΑΔΟΥ</t>
  </si>
  <si>
    <t>19.1.3.36 ΔΑΠΑΝΕΣ ΚΑΤΑΣΚΕΥΗΣ ΟΙΚΙΣΚΟΥ – ΑΠΟΘΗΚΗΣ (ΜΕΧΡΙ 40 Τ.Μ) ΓΙΑ ΕΠΕΝΔΥΣΕΙΣ ΤΟΥΡΙΣΤΙΚΩΝ ΚΑΤΑΛΥΜΑΤΩΝ</t>
  </si>
  <si>
    <t>19.1.3.37 ΚΑΤΑΣΚΕΥΗ ΟΙΚΙΣΚΟΥ Η ΣΥΓΚΕΚΡΙΜΕΝΟΥ ΧΩΡΟΥ ΓΙΑ ΤΙΣ ΑΝΑΓΚΕΣ ΦΥΛΑΞΗΣ ΤΗΣ ΠΡΑΞΗΣ ΜΕΧΡΙ ΕΠΙΦΑΝΕΙΑΣ ΕΙΚΟΣΙ ΤΕΤΡΑΓΩΝΙΚΩΝ ΜΕΤΡΩΝ (20 Τ.Μ.)</t>
  </si>
  <si>
    <t>19.1.3.38 ΛΕΙΤΟΥΡΓΙΚΕΣ ΔΑΠΑΝΕΣ ΠΟΥ ΠΡΟΚΥΠΤΟΥΝ ΑΠΟ ΤΗΝ ΟΡΓΑΝΩΣΗ ΤΗΣ ΜΟΡΦΗΣ ΣΥΝΕΡΓΑΣΙΑΣ, ΤΟ ΣΥΝΤΟΝΙΣΜΟ ΤΗΣ ΚΑΙ ΤΗΝ ΠΡΟΕΤΟΙΜΑΣΙΑ ΤΟΥ ΕΠΙΧΕΙΡΗΜΑΤΙΚΟΥ ΣΧΕΔΙΟΥ</t>
  </si>
  <si>
    <t>19.1.3.39 ΟΔΟΙΠΟΡΙΚΑ, ΟΙ ΔΑΠΑΝΕΣ ΔΙΑΜΟΝΗΣ ΚΑΙ ΟΙ ΗΜΕΡΗΣΙΕΣ ΔΑΠΑΝΕΣ ΤΩΝ ΣΥΜΜΕΤΕΧΟΝΤΩΝ</t>
  </si>
  <si>
    <t>19.1.3.40 ΚΟΣΤΟΣ ΧΡΗΣΗΣ ΜΗΧΑΝΗΜΑΤΩΝ Η ΜΙΣΘΩΣΗ ΑΥΤΩΝ, ΕΔΑΦΩΝ ΚΑΙ ΛΟΙΠΩΝ ΠΑΓΙΩΝ ΓΙΑ ΤΗΝ ΑΝΑΠΤΥΞΗ ΠΙΛΟΤΙΚΗ ΔΟΚΙΜΗ ΤΩΝ ΑΠΟΤΕΛΕΣΜΑΤΩΝ ΤΗΣ ΠΡΑΞΗΣ</t>
  </si>
  <si>
    <t>19.1.3.41 ΧΩΡΟΙ ΑΠΟΘΗΚΕΥΣΗΣ</t>
  </si>
  <si>
    <t>ΑΓΟΡΑ (ΣΥΜΠΕΡΙΛΑΜΒΑΝΟΜΕΝΗΣ ΤΗΣ ΜΕΤΑΦΟΡΑΣ ΚΑΙ ΕΓΚΑΤΑΣΤΑΣΗΣ) ΕΞΟΠΛΙΣΜΟΥ ΚΑΙ ΕΞΟΠΛΙΣΜΟΥ ΕΡΓΑΣΤΗΡΙΩΝ ΑΠΑΡΑΙΤΗΤΟΥ ΓΙΑ ΤΗΝ ΛΕΙΤΟΥΡΓΙΑ ΤΗΣ ΕΠΕΝΔΥΣΗΣ</t>
  </si>
  <si>
    <t>ΑΓΟΡΑ ΚΑΙΝΟΥΡΓΙΩΝ ΟΧΗΜΑΤΩΝ</t>
  </si>
  <si>
    <t>ΑΓΟΡΑ ΟΧΗΜΑΤΩΝ ΕΙΔΙΚΟΥ ΤΥΠΟΥ</t>
  </si>
  <si>
    <t>ΑΜΟΙΒΕΣ ΠΡΟΣΩΠΙΚΟΥ</t>
  </si>
  <si>
    <t>ΑΝΘΡΩΠΟΗΜΕΡΕΣ ΠΡΟΣΩΠΙΚΟΥ ΠΟΥ ΣΧΕΤΙΖΟΝΤΑΙ ΜΕ ΤΗΝ ΠΙΛΟΤΙΚΗ ΛΕΙΤΟΥΡΓΙΑ ΚΑΙ ΤΙΣ ΛΟΙΠΕΣ ΔΡΑΣΤΗΡΙΟΤΗΤΕΣ ΠΟΥ ΑΦΟΡΟΥΝ ΣΤΗΝ ΥΛΟΠΟΙΗΣΗ ΤΟΥ ΕΡΓΟΥ/ΕΠΙΧΕΙΡΗΜΑΤΙΚΟΥ ΣΧΕΔΙΟΥ</t>
  </si>
  <si>
    <t>ΑΠΟΚΤΗΣΗ ΔΙΠΛΩΜΑΤΩΝ ΕΥΡΕΣΙΤΕΧΝΙΑΣ</t>
  </si>
  <si>
    <t>ΑΠΟΚΤΗΣΗ ΠΙΣΤΟΠΟΙΗΤΙΚΩΝ ΔΙΑΣΦΑΛΙΣΗΣ ΠΟΙΟΤΗΤΑΣ</t>
  </si>
  <si>
    <t>ΑΣΦΑΛΙΣΤΗΡΙΟ ΣΥΜΒΟΛΑΙΟ ΚΑΤΑ ΠΑΝΤΟΣ ΚΙΝΔΥΝΟΥ</t>
  </si>
  <si>
    <t>ΓΕΝΙΚΕΣ ΔΑΠΑΝΕΣ ΣΥΝΔΕΟΜΕΝΕΣ ΜΕ ΤΙΣ ΕΓΚΑΤΑΣΤΑΣΕΙΣ ΚΑΙ ΤΟΝ ΕΞΟΠΛΙΣΜΟ ΤΗΣ ΜΟΝΑΔΑΣ</t>
  </si>
  <si>
    <t>ΔΑΠΑΝΕΣ ΑΝΤΙΚΑΤΑΣΤΑΣΗΣ ΤΩΝ ΓΕΩΡΓΩΝ ΣΤΗΝ ΕΚΜΕΤΑΛΛΕΥΣΗ</t>
  </si>
  <si>
    <t>ΔΑΠΑΝΕΣ ΓΙΑ ΜΕΛΕΤΕΣ – ΕΠΙΧΕΙΡΗΜΑΤΙΚΑ ΣΧΕΔΙΑ</t>
  </si>
  <si>
    <t>ΔΑΠΑΝΕΣ ΓΙΑ ΤΗΝ ΕΞΕΥΡΕΣΗ ΤΩΝ ΕΤΑΙΡΩΝ ΠΡΟΚΕΙΜΕΝΟΥ ΝΑ ΚΑΘΟΡΙΣΟΥΝ ΤΟ ΕΠΙΧΕΙΡΗΜΑΤΙΚΟ ΤΟΥΣ ΣΧΕΔΙΟ</t>
  </si>
  <si>
    <t>ΔΑΠΑΝΕΣ ΔΙΟΡΓΑΝΩΣΗΣ ΚΑΙ ΕΚΤΕΛΕΣΗΣ ΕΝΕΡΓΕΙΩΝ ΜΕΤΑΦΟΡΑΣ ΓΝΩΣΕΩΝ, ΕΝΗΜΕΡΩΣΗΣ ΚΑΙ ΕΠΙΔΕΙΞΗΣ</t>
  </si>
  <si>
    <t>ΔΑΠΑΝΕΣ ΕΙΔΙΚΟΥ ΕΞΟΠΛΙΣΜΟΥ</t>
  </si>
  <si>
    <t>ΔΑΠΑΝΕΣ ΕΚΠΟΝΗΣΗΣ ΣΧΕΔΙΩΝ ΔΙΑΧΕΙΡΙΣΗΣ ΔΑΣΩΝ Η ΙΣΟΔΥΝΑΜΩΝ ΜΕΣΩΝ, ΔΙΑΧΕΙΡΙΣΤΙΚΕΣ ΕΚΘΕΣΕΙΣ, ΠΙΝΑΚΕΣ ΥΛΟΤΟΜΙΑΣ</t>
  </si>
  <si>
    <t>ΔΑΠΑΝΕΣ ΕΞΟΠΛΙΣΜΟΥ ΕΠΙΧΕΙΡΗΣΗΣ ΟΠΩΣ ΑΓΟΡΑ FAX, ΤΗΛΕΦΩΝΙΚΩΝ ΕΓΚΑΤΑΣΤΑΣΕΩΝ, ΔΙΚΤΥΩΝ ΕΝΔΟΕΠΙΚΟΙΝΩΝΙΑΣ, ΗΛΕΚΤΡΟΝΙΚΩΝ ΥΠΟΛΟΓΙΣΤΩΝ, ΛΟΓΙΣΜΙΚΩΝ, ΠΕΡΙΦΕΡΕΙΑΚΩΝ ΜΗΧΑΝΗΜΑΤΩΝ ΚΑΙ ΦΩΤΟΤΥΠΙΚΩΝ</t>
  </si>
  <si>
    <t>ΔΑΠΑΝΕΣ ΑΠΟΚΤΗΣΗΣ Η ΑΝΑΠΤΥΞΗΣ ΛΟΓΙΣΜΙΚΟΥ, ΑΠΟΚΤΗΣΗΣ ΔΙΠΛΩΜΑΤΩΝ ΕΥΡΕΣΙΤΕΧΝΙΑΣ, ΑΔΕΙΩΝ, ΔΙΚΑΙΩΜΑΤΩΝ ΔΙΑΝΟΗΤΙΚΗΣ ΙΔΙΟΚΤΗΣΙΑΣ, ΕΜΠΟΡΙΚΩΝ ΣΗΜΑΤΩΝ, ΔΗΜΙΟΥΡΓΙΑΣ ΑΝΑΓΝΩΡΙΣΙΜΟΥ ΣΗΜΑΤΟΣ (ΕΤΙΚΕΤΑΣ) ΤΟΥ ΠΡΟΪΟΝΤΟΣ, ΕΡΕΥΝΑΣ ΑΓΟΡΑΣ ΓΙΑ ΤΗ ΔΙΑΜΟΡΦΩΣΗ ΤΗΣ ΕΙΚΟΝΑΣ ΤΟΥ ΠΡΟΪΟΝΤΟΣ (ΣΥΣΚΕΥΑΣΙΑ, ΣΗΜΑΝΣΗ)</t>
  </si>
  <si>
    <t>ΔΑΠΑΝΕΣ ΠΙΣΤΟΠΟΙΗΣΗΣ ΠΡΟΕΛΕΥΣΗΣ ΞΥΛΕΙΑΣ, ΣΥΣΤΗΜΑΤΩΝ ΔΕΟΥΣΑΣ ΕΠΙΜΕΛΕΙΑΣ, ΛΟΓΙΣΜΙΚΟΥ ΠΑΡΑΚΟΛΟΥΘΗΣΗΣ ΔΑΣΩΝ ΚΑΙ ΕΜΠΟΡΙΚΩΝ ΣΗΜΑΤΩΝ</t>
  </si>
  <si>
    <t>ΔΑΠΑΝΕΣ ΠΟΥ ΣΧΕΤΙΖΟΝΤΑΙ ΜΕ ΤΗΝ ΔΙΑΜΟΡΦΩΣΗ ΧΩΡΩΝ ΠΡΟΒΟΛΗΣ, ΔΟΚΙΜΗΣ ΤΩΝ ΠΡΟΪΟΝΤΩΝ ΤΗΣ ΕΠΙΧΕΙΡΗΣΗΣ ΚΑΘΩΣ ΚΑΙ ΤΟΥ ΑΝΤΙΣΤΟΙΧΟΥ ΕΞΟΠΛΙΣΜΟΥ</t>
  </si>
  <si>
    <t>ΔΑΠΑΝΕΣ ΠΡΟΒΟΛΗΣ, ΟΠΩΣ ΙΣΤΟΣΕΛΙΔΑ, ΕΝΤΥΠΑ, ΔΙΑΦΗΜΙΣΗ ΚΑΙ ΣΥΜΜΕΤΟΧΗ ΣΕ ΕΚΘΕΣΕΙΣ</t>
  </si>
  <si>
    <t>ΔΑΠΑΝΕΣ ΠΡΟΩΘΗΣΗΣ ΤΩΝ ΑΠΟΤΕΛΕΣΜΑΤΩΝ ΤΟΥ ΕΠΙΧΕΙΡΗΜΑΤΙΚΟΥ ΣΧΕΔΙΟΥ</t>
  </si>
  <si>
    <t>ΔΑΠΑΝΕΣ ΣΥΝΔΕΣΗΣ ΜΕ ΟΡΓΑΝΙΣΜΟΥΣ ΚΟΙΝΗΣ ΩΦΕΛΕΙΑΣ (ΟΚΩ)</t>
  </si>
  <si>
    <t>ΔΑΠΑΝΕΣ ΣΥΣΤΑΣΗΣ ΚΑΙ ΟΡΓΑΝΩΣΗΣ ΦΟΡΕΑ</t>
  </si>
  <si>
    <t>ΔΑΠΑΝΕΣ ΣΥΣΤΗΜΑΤΩΝ ΑΣΦΑΛΕΙΑΣ ΕΓΚΑΤΑΣΤΑΣΕΩΝ, ΣΥΣΤΗΜΑΤΩΝ ΠΥΡΟΣΒΕΣΤΙΚΗΣ ΠΡΟΣΤΑΣΙΑΣ ΕΓΚΑΤΑΣΤΑΣΕΩΝ</t>
  </si>
  <si>
    <t>ΔΗΜΙΟΥΡΓΙΑ ΚΟΙΝΩΝ ΕΡΓΑΣΤΗΡΙΩΝ ΠΟΙΟΤΙΚΟΥ ΕΛΕΓΧΟΥ ΤΩΝ ΠΡΟΪΟΝΤΩΝ Η ΤΩΝ ΠΡΩΤΩΝ ΥΛΩΝ, ΕΞΟΠΛΙΣΜΟΣ ΕΞΑΣΦΑΛΙΣΗΣ ΠΟΙΟΤΗΤΑΣ</t>
  </si>
  <si>
    <t>ΕΙΔΙΚΕΣ ΔΙΑΜΟΡΦΩΣΕΙΣ ΧΩΡΩΝ</t>
  </si>
  <si>
    <t>ΔΑΠΑΝΕΣ ΕΞΟΠΛΙΣΜΟΥ ΑΝΑΨΥΧΗΣ ΠΕΛΑΤΩΝ ΚΑΙ ΣΥΓΚΕΚΡΙΜΕΝΑ ΑΝΑΠΑΡΑΓΩΓΗΣ ΗΧΟΥ ΚΑΙ ΕΙΚΟΝΑΣ</t>
  </si>
  <si>
    <t>ΕΞΟΠΛΙΣΜΟΣ ΓΙΑ ΑΞΙΟΠΟΙΗΣΗ ΥΠΟΛΕΙΜΜΑΤΩΝ ΞΥΛΕΙΑΣ</t>
  </si>
  <si>
    <t>ΈΡΓΑ ΠΡΑΣΙΝΟΥ ΚΑΘΩΣ ΚΑΙ ΕΡΓΑ ΔΙΑΚΟΣΜΗΣΗΣ</t>
  </si>
  <si>
    <t>ΕΡΓΑΛΕΙΑ ΥΛΟΤΟΜΙΑΣ, ΑΠΟΦΛΟΙΩΣΗΣ, ΤΕΜΑΧΙΣΜΟΥ, ΑΠΟΚΟΜΙΔΗΣ ΚΑΙ ΜΕΤΑΦΟΡΑΣ ΚΑΙ ΛΟΙΠΑ ΕΙΔΙΚΑ ΕΡΓΑΛΕΙΑ</t>
  </si>
  <si>
    <t>ΕΡΓΑΣΙΕΣ ΠΡΑΣΙΝΟΥ (ΔΕΝΔΡΟΦΥΤΕΥΣΕΙΣ, ΓΚΑΖΟΝ, Κ.ΛΠ.)</t>
  </si>
  <si>
    <t>ΕΡΓΑΣΙΕΣ ΠΡΑΣΙΝΟΥ ΔΕΝΔΡΟΦΥΤΕΥΣΕΙΣ, ΓΚΑΖΟΝ, ΚΑΘΩΣ ΚΑΙ ΕΡΓΑ ΔΙΑΚΟΣΜΗΣΗΣ</t>
  </si>
  <si>
    <t>ΖΩΑ ΣΥΡΣΗΣ ΚΑΙ ΦΟΡΤΟΥ</t>
  </si>
  <si>
    <t>ΑΓΟΡΑ ΣΥΓΚΡΟΤΗΜΑΤΟΣ ΨΥΧΡΗΣ ΕΚΘΛΙΨΗΣ ΕΛΑΙΟΛΑΔΟΥ</t>
  </si>
  <si>
    <t>ΑΓΟΡΑ, ΚΑΤΑΣΚΕΥΗ Ή ΒΕΛΤΙΩΣΗ ΑΚΙΝΗΤΟΥ</t>
  </si>
  <si>
    <t>ΔΑΠΑΝΕΣ ΚΑΤΑΣΚΕΥΗΣ ΟΙΚΙΣΚΟΥ – ΑΠΟΘΗΚΗΣ (ΜΕΧΡΙ 40 Τ.Μ) ΓΙΑ ΕΠΕΝΔΥΣΕΙΣ ΤΟΥΡΙΣΤΙΚΩΝ ΚΑΤΑΛΥΜΑΤΩΝ</t>
  </si>
  <si>
    <t>ΚΑΤΑΣΚΕΥΗ ΟΙΚΙΣΚΟΥ Η ΣΥΓΚΕΚΡΙΜΕΝΟΥ ΧΩΡΟΥ ΓΙΑ ΤΙΣ ΑΝΑΓΚΕΣ ΦΥΛΑΞΗΣ ΤΗΣ ΠΡΑΞΗΣ ΜΕΧΡΙ ΕΠΙΦΑΝΕΙΑΣ ΕΙΚΟΣΙ ΤΕΤΡΑΓΩΝΙΚΩΝ ΜΕΤΡΩΝ (20 Τ.Μ.)</t>
  </si>
  <si>
    <t>ΛΕΙΤΟΥΡΓΙΚΕΣ ΔΑΠΑΝΕΣ ΠΟΥ ΠΡΟΚΥΠΤΟΥΝ ΑΠΟ ΤΗΝ ΟΡΓΑΝΩΣΗ ΤΗΣ ΜΟΡΦΗΣ ΣΥΝΕΡΓΑΣΙΑΣ, ΤΟ ΣΥΝΤΟΝΙΣΜΟ ΤΗΣ ΚΑΙ ΤΗΝ ΠΡΟΕΤΟΙΜΑΣΙΑ ΤΟΥ ΕΠΙΧΕΙΡΗΜΑΤΙΚΟΥ ΣΧΕΔΙΟΥ</t>
  </si>
  <si>
    <t>ΟΔΟΙΠΟΡΙΚΑ, ΟΙ ΔΑΠΑΝΕΣ ΔΙΑΜΟΝΗΣ ΚΑΙ ΟΙ ΗΜΕΡΗΣΙΕΣ ΔΑΠΑΝΕΣ ΤΩΝ ΣΥΜΜΕΤΕΧΟΝΤΩΝ</t>
  </si>
  <si>
    <t>ΚΟΣΤΟΣ ΧΡΗΣΗΣ ΜΗΧΑΝΗΜΑΤΩΝ Η ΜΙΣΘΩΣΗ ΑΥΤΩΝ, ΕΔΑΦΩΝ ΚΑΙ ΛΟΙΠΩΝ ΠΑΓΙΩΝ ΓΙΑ ΤΗΝ ΑΝΑΠΤΥΞΗ ΠΙΛΟΤΙΚΗ ΔΟΚΙΜΗ ΤΩΝ ΑΠΟΤΕΛΕΣΜΑΤΩΝ ΤΗΣ ΠΡΑΞΗΣ</t>
  </si>
  <si>
    <t>ΧΩΡΟΙ ΑΠΟΘΗΚΕΥΣΗΣ</t>
  </si>
  <si>
    <t>19.2 ΣΥΝΟΠΤΙΚΗ ΑΝΑΛΥΣΗ ΚΟΣΤΟΥΣ ΤΗΣ ΠΡΟΤΑΣΗΣ - ΧΡΟΝΟΔΙΑΓΡΑΜΜΑ</t>
  </si>
  <si>
    <t>Συμπληρώνεται και υποβάλεται σε ηλεκτρονική μορφή, μαζί με τον φυσικό φάκελο.</t>
  </si>
</sst>
</file>

<file path=xl/styles.xml><?xml version="1.0" encoding="utf-8"?>
<styleSheet xmlns="http://schemas.openxmlformats.org/spreadsheetml/2006/main">
  <numFmts count="10">
    <numFmt numFmtId="43" formatCode="_-* #,##0.00\ _€_-;\-* #,##0.00\ _€_-;_-* &quot;-&quot;??\ _€_-;_-@_-"/>
    <numFmt numFmtId="164" formatCode="dd/mm/yy"/>
    <numFmt numFmtId="165" formatCode="0.0%"/>
    <numFmt numFmtId="166" formatCode="#,##0_ ;[Red]\-#,##0\ "/>
    <numFmt numFmtId="167" formatCode="#,##0.0_ ;[Red]\-#,##0.0\ "/>
    <numFmt numFmtId="168" formatCode="_-* #,##0.00\ _Δ_ρ_χ_._-;\-* #,##0.00\ _Δ_ρ_χ_._-;_-* &quot;-&quot;??\ _Δ_ρ_χ_._-;_-@_-"/>
    <numFmt numFmtId="169" formatCode="_-* #,##0.00\ [$€]_-;\-* #,##0.00\ [$€]_-;_-* &quot;-&quot;??\ [$€]_-;_-@_-"/>
    <numFmt numFmtId="170" formatCode="#,##0.00_ ;[Red]\-#,##0.00\ "/>
    <numFmt numFmtId="171" formatCode="_(* #,##0.00&quot;Δρχ&quot;_);_(* \(#,##0.00&quot;Δρχ&quot;\);_(* &quot;-&quot;??&quot;Δρχ&quot;_);_(@_)"/>
    <numFmt numFmtId="172" formatCode="#,##0.00\ &quot;€&quot;"/>
  </numFmts>
  <fonts count="66">
    <font>
      <sz val="10"/>
      <name val="Arial Greek"/>
      <charset val="161"/>
    </font>
    <font>
      <b/>
      <sz val="10"/>
      <name val="Arial Greek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8"/>
      <name val="Arial Greek"/>
      <charset val="161"/>
    </font>
    <font>
      <sz val="10"/>
      <name val="Arial Greek"/>
      <family val="2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u/>
      <sz val="10"/>
      <color indexed="12"/>
      <name val="Arial Greek"/>
      <charset val="161"/>
    </font>
    <font>
      <u/>
      <sz val="10"/>
      <color indexed="36"/>
      <name val="Arial Greek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2"/>
      <name val="Arial Greek"/>
      <family val="2"/>
      <charset val="161"/>
    </font>
    <font>
      <sz val="11"/>
      <name val="Arial Greek"/>
      <charset val="161"/>
    </font>
    <font>
      <b/>
      <sz val="10"/>
      <name val="Arial"/>
      <family val="2"/>
      <charset val="161"/>
    </font>
    <font>
      <b/>
      <sz val="10"/>
      <color indexed="10"/>
      <name val="Arial Greek"/>
      <charset val="161"/>
    </font>
    <font>
      <sz val="11"/>
      <name val="HellasArial"/>
      <charset val="161"/>
    </font>
    <font>
      <sz val="10"/>
      <name val="HellasArial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b/>
      <sz val="8"/>
      <name val="Arial"/>
      <family val="2"/>
      <charset val="161"/>
    </font>
    <font>
      <sz val="8"/>
      <name val="Arial"/>
      <family val="2"/>
    </font>
    <font>
      <sz val="10"/>
      <name val="Arial"/>
      <family val="2"/>
      <charset val="161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62"/>
      <name val="Calibri"/>
      <family val="2"/>
      <charset val="161"/>
    </font>
    <font>
      <b/>
      <sz val="13"/>
      <color indexed="62"/>
      <name val="Calibri"/>
      <family val="2"/>
      <charset val="161"/>
    </font>
    <font>
      <b/>
      <sz val="11"/>
      <color indexed="62"/>
      <name val="Calibri"/>
      <family val="2"/>
      <charset val="161"/>
    </font>
    <font>
      <sz val="11"/>
      <color indexed="16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19"/>
      <name val="Calibri"/>
      <family val="2"/>
      <charset val="161"/>
    </font>
    <font>
      <sz val="11"/>
      <color indexed="29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62"/>
      <name val="Cambria"/>
      <family val="2"/>
      <charset val="161"/>
    </font>
    <font>
      <b/>
      <sz val="11"/>
      <color indexed="29"/>
      <name val="Calibri"/>
      <family val="2"/>
      <charset val="161"/>
    </font>
    <font>
      <sz val="10"/>
      <name val="Arial Greek"/>
      <charset val="161"/>
    </font>
    <font>
      <sz val="10"/>
      <name val="Arial Greek"/>
      <charset val="161"/>
    </font>
    <font>
      <b/>
      <sz val="9"/>
      <color indexed="8"/>
      <name val="Arial Greek"/>
      <charset val="161"/>
    </font>
    <font>
      <sz val="10"/>
      <color indexed="8"/>
      <name val="Arial Greek"/>
      <charset val="161"/>
    </font>
    <font>
      <sz val="10"/>
      <name val="Arial Greek"/>
      <charset val="161"/>
    </font>
    <font>
      <b/>
      <sz val="11"/>
      <color indexed="8"/>
      <name val="Arial Greek"/>
      <charset val="161"/>
    </font>
    <font>
      <sz val="9"/>
      <name val="Arial"/>
      <family val="2"/>
      <charset val="161"/>
    </font>
    <font>
      <vertAlign val="superscript"/>
      <sz val="8"/>
      <name val="Arial"/>
      <family val="2"/>
      <charset val="161"/>
    </font>
    <font>
      <b/>
      <sz val="7"/>
      <name val="Arial"/>
      <family val="2"/>
      <charset val="161"/>
    </font>
    <font>
      <sz val="7"/>
      <name val="Arial"/>
      <family val="2"/>
      <charset val="161"/>
    </font>
    <font>
      <b/>
      <sz val="9"/>
      <name val="Arial"/>
      <family val="2"/>
      <charset val="161"/>
    </font>
    <font>
      <b/>
      <sz val="12"/>
      <color indexed="8"/>
      <name val="Calibri"/>
      <family val="2"/>
      <charset val="161"/>
    </font>
    <font>
      <sz val="11"/>
      <name val="Calibri"/>
      <family val="2"/>
      <charset val="161"/>
    </font>
    <font>
      <sz val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7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sz val="9"/>
      <color indexed="8"/>
      <name val="Calibri"/>
      <family val="2"/>
      <charset val="161"/>
    </font>
    <font>
      <sz val="7"/>
      <color indexed="8"/>
      <name val="Arial"/>
      <family val="2"/>
      <charset val="161"/>
    </font>
    <font>
      <sz val="7"/>
      <color indexed="10"/>
      <name val="Arial"/>
      <family val="2"/>
      <charset val="161"/>
    </font>
    <font>
      <sz val="9"/>
      <name val="Calibri"/>
      <family val="2"/>
      <charset val="161"/>
    </font>
    <font>
      <b/>
      <sz val="10"/>
      <color indexed="8"/>
      <name val="Calibri"/>
      <family val="2"/>
      <charset val="161"/>
    </font>
    <font>
      <sz val="11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vertAlign val="superscript"/>
      <sz val="7"/>
      <name val="Arial"/>
      <family val="2"/>
      <charset val="161"/>
    </font>
    <font>
      <b/>
      <sz val="7"/>
      <name val="Times New Roman"/>
      <family val="1"/>
      <charset val="161"/>
    </font>
    <font>
      <sz val="9"/>
      <name val="Arial Greek"/>
      <family val="2"/>
      <charset val="161"/>
    </font>
    <font>
      <i/>
      <u/>
      <sz val="11"/>
      <color rgb="FFFF0000"/>
      <name val="Arial Greek"/>
      <charset val="161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3"/>
      </patternFill>
    </fill>
    <fill>
      <patternFill patternType="solid">
        <fgColor indexed="52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1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13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2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9">
    <xf numFmtId="0" fontId="0" fillId="0" borderId="0"/>
    <xf numFmtId="0" fontId="17" fillId="0" borderId="0"/>
    <xf numFmtId="1" fontId="18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3" borderId="0" applyNumberFormat="0" applyBorder="0" applyAlignment="0" applyProtection="0"/>
    <xf numFmtId="0" fontId="19" fillId="6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8" borderId="0" applyNumberFormat="0" applyBorder="0" applyAlignment="0" applyProtection="0"/>
    <xf numFmtId="0" fontId="19" fillId="6" borderId="0" applyNumberFormat="0" applyBorder="0" applyAlignment="0" applyProtection="0"/>
    <xf numFmtId="0" fontId="19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4" borderId="0" applyNumberFormat="0" applyBorder="0" applyAlignment="0" applyProtection="0"/>
    <xf numFmtId="0" fontId="20" fillId="9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3" borderId="0" applyNumberFormat="0" applyBorder="0" applyAlignment="0" applyProtection="0"/>
    <xf numFmtId="0" fontId="20" fillId="11" borderId="0" applyNumberFormat="0" applyBorder="0" applyAlignment="0" applyProtection="0"/>
    <xf numFmtId="0" fontId="20" fillId="10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31" fillId="15" borderId="0" applyNumberFormat="0" applyBorder="0" applyAlignment="0" applyProtection="0"/>
    <xf numFmtId="0" fontId="37" fillId="16" borderId="1" applyNumberFormat="0" applyAlignment="0" applyProtection="0"/>
    <xf numFmtId="0" fontId="25" fillId="17" borderId="2" applyNumberFormat="0" applyAlignment="0" applyProtection="0"/>
    <xf numFmtId="164" fontId="2" fillId="0" borderId="0">
      <alignment horizontal="center" vertical="center" wrapText="1"/>
    </xf>
    <xf numFmtId="169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24" fillId="18" borderId="1" applyNumberFormat="0" applyAlignment="0" applyProtection="0"/>
    <xf numFmtId="0" fontId="34" fillId="0" borderId="6" applyNumberFormat="0" applyFill="0" applyAlignment="0" applyProtection="0"/>
    <xf numFmtId="0" fontId="2" fillId="0" borderId="0">
      <alignment horizontal="center" vertical="center" wrapText="1"/>
    </xf>
    <xf numFmtId="0" fontId="33" fillId="18" borderId="0" applyNumberFormat="0" applyBorder="0" applyAlignment="0" applyProtection="0"/>
    <xf numFmtId="0" fontId="23" fillId="7" borderId="7" applyNumberFormat="0" applyFont="0" applyAlignment="0" applyProtection="0"/>
    <xf numFmtId="0" fontId="26" fillId="16" borderId="8" applyNumberFormat="0" applyAlignment="0" applyProtection="0"/>
    <xf numFmtId="0" fontId="36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21" fillId="0" borderId="10"/>
    <xf numFmtId="1" fontId="22" fillId="0" borderId="11" applyNumberFormat="0" applyFont="0" applyFill="0" applyAlignment="0" applyProtection="0">
      <alignment horizontal="right"/>
    </xf>
    <xf numFmtId="171" fontId="2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8" fillId="0" borderId="0"/>
    <xf numFmtId="0" fontId="9" fillId="0" borderId="0" applyNumberFormat="0" applyFill="0" applyBorder="0" applyAlignment="0" applyProtection="0">
      <alignment vertical="top"/>
      <protection locked="0"/>
    </xf>
    <xf numFmtId="168" fontId="4" fillId="0" borderId="0" applyFont="0" applyFill="0" applyBorder="0" applyAlignment="0" applyProtection="0"/>
    <xf numFmtId="0" fontId="23" fillId="0" borderId="0"/>
    <xf numFmtId="0" fontId="4" fillId="0" borderId="0"/>
    <xf numFmtId="43" fontId="2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81">
    <xf numFmtId="0" fontId="0" fillId="0" borderId="0" xfId="0"/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12" xfId="0" applyFont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4" fontId="6" fillId="0" borderId="0" xfId="0" applyNumberFormat="1" applyFont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9" fontId="6" fillId="0" borderId="0" xfId="0" applyNumberFormat="1" applyFont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4" fontId="6" fillId="0" borderId="12" xfId="0" applyNumberFormat="1" applyFont="1" applyBorder="1" applyAlignment="1">
      <alignment vertical="center"/>
    </xf>
    <xf numFmtId="4" fontId="6" fillId="0" borderId="12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51" applyFont="1" applyFill="1" applyAlignment="1">
      <alignment vertical="center"/>
    </xf>
    <xf numFmtId="0" fontId="4" fillId="0" borderId="0" xfId="51" applyFont="1" applyFill="1" applyAlignment="1">
      <alignment vertical="center"/>
    </xf>
    <xf numFmtId="0" fontId="38" fillId="0" borderId="0" xfId="51" applyFont="1" applyFill="1" applyAlignment="1">
      <alignment vertical="center"/>
    </xf>
    <xf numFmtId="0" fontId="4" fillId="0" borderId="0" xfId="52" applyFont="1" applyFill="1" applyAlignment="1">
      <alignment vertical="center"/>
    </xf>
    <xf numFmtId="165" fontId="12" fillId="0" borderId="12" xfId="58" applyNumberFormat="1" applyFont="1" applyFill="1" applyBorder="1" applyAlignment="1">
      <alignment horizontal="center" vertical="center" shrinkToFit="1"/>
    </xf>
    <xf numFmtId="166" fontId="12" fillId="0" borderId="12" xfId="52" applyNumberFormat="1" applyFont="1" applyFill="1" applyBorder="1" applyAlignment="1">
      <alignment horizontal="center" vertical="center" shrinkToFit="1"/>
    </xf>
    <xf numFmtId="0" fontId="39" fillId="0" borderId="0" xfId="51" applyFont="1" applyFill="1" applyAlignment="1">
      <alignment vertical="center"/>
    </xf>
    <xf numFmtId="170" fontId="12" fillId="0" borderId="12" xfId="54" applyNumberFormat="1" applyFont="1" applyFill="1" applyBorder="1" applyAlignment="1">
      <alignment horizontal="center" vertical="center" shrinkToFit="1"/>
    </xf>
    <xf numFmtId="0" fontId="38" fillId="0" borderId="0" xfId="52" applyFont="1" applyFill="1" applyAlignment="1">
      <alignment vertical="center"/>
    </xf>
    <xf numFmtId="9" fontId="38" fillId="0" borderId="0" xfId="52" applyNumberFormat="1" applyFont="1" applyFill="1" applyBorder="1" applyAlignment="1">
      <alignment vertical="center"/>
    </xf>
    <xf numFmtId="167" fontId="40" fillId="0" borderId="12" xfId="52" applyNumberFormat="1" applyFont="1" applyFill="1" applyBorder="1" applyAlignment="1">
      <alignment horizontal="center" vertical="center" wrapText="1" shrinkToFit="1"/>
    </xf>
    <xf numFmtId="167" fontId="1" fillId="0" borderId="12" xfId="52" applyNumberFormat="1" applyFont="1" applyFill="1" applyBorder="1" applyAlignment="1">
      <alignment horizontal="center" vertical="center" shrinkToFit="1"/>
    </xf>
    <xf numFmtId="167" fontId="4" fillId="0" borderId="12" xfId="52" applyNumberFormat="1" applyFont="1" applyFill="1" applyBorder="1" applyAlignment="1">
      <alignment horizontal="center" vertical="center" shrinkToFit="1"/>
    </xf>
    <xf numFmtId="0" fontId="42" fillId="0" borderId="0" xfId="51" applyFont="1" applyFill="1" applyAlignment="1">
      <alignment vertical="center"/>
    </xf>
    <xf numFmtId="167" fontId="42" fillId="0" borderId="12" xfId="52" applyNumberFormat="1" applyFont="1" applyFill="1" applyBorder="1" applyAlignment="1">
      <alignment horizontal="center" vertical="center" shrinkToFit="1"/>
    </xf>
    <xf numFmtId="167" fontId="12" fillId="0" borderId="12" xfId="52" applyNumberFormat="1" applyFont="1" applyFill="1" applyBorder="1" applyAlignment="1">
      <alignment horizontal="right" vertical="center" shrinkToFit="1"/>
    </xf>
    <xf numFmtId="170" fontId="12" fillId="0" borderId="12" xfId="52" applyNumberFormat="1" applyFont="1" applyFill="1" applyBorder="1" applyAlignment="1">
      <alignment horizontal="right" vertical="center" shrinkToFit="1"/>
    </xf>
    <xf numFmtId="170" fontId="43" fillId="0" borderId="12" xfId="52" applyNumberFormat="1" applyFont="1" applyFill="1" applyBorder="1" applyAlignment="1">
      <alignment horizontal="right" vertical="center" shrinkToFit="1"/>
    </xf>
    <xf numFmtId="4" fontId="41" fillId="0" borderId="12" xfId="52" applyNumberFormat="1" applyFont="1" applyFill="1" applyBorder="1" applyAlignment="1">
      <alignment horizontal="right" vertical="center" shrinkToFit="1"/>
    </xf>
    <xf numFmtId="9" fontId="6" fillId="19" borderId="12" xfId="0" applyNumberFormat="1" applyFont="1" applyFill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0" fillId="0" borderId="0" xfId="0" applyAlignment="1">
      <alignment vertical="center"/>
    </xf>
    <xf numFmtId="0" fontId="52" fillId="0" borderId="13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 textRotation="90"/>
    </xf>
    <xf numFmtId="0" fontId="56" fillId="0" borderId="0" xfId="0" applyFont="1" applyAlignment="1">
      <alignment horizontal="center" vertical="center" textRotation="90" wrapText="1"/>
    </xf>
    <xf numFmtId="0" fontId="56" fillId="0" borderId="0" xfId="0" applyFont="1" applyAlignment="1">
      <alignment vertical="center"/>
    </xf>
    <xf numFmtId="0" fontId="54" fillId="0" borderId="16" xfId="0" applyFont="1" applyBorder="1" applyAlignment="1">
      <alignment horizontal="center" vertical="center" wrapText="1"/>
    </xf>
    <xf numFmtId="0" fontId="54" fillId="0" borderId="17" xfId="0" applyFont="1" applyBorder="1" applyAlignment="1">
      <alignment horizontal="center" vertical="center" wrapText="1"/>
    </xf>
    <xf numFmtId="0" fontId="54" fillId="0" borderId="18" xfId="0" applyFont="1" applyBorder="1" applyAlignment="1">
      <alignment horizontal="center" vertical="center" textRotation="90"/>
    </xf>
    <xf numFmtId="0" fontId="56" fillId="0" borderId="0" xfId="0" applyFont="1" applyBorder="1" applyAlignment="1">
      <alignment vertical="center"/>
    </xf>
    <xf numFmtId="0" fontId="56" fillId="0" borderId="17" xfId="0" applyFont="1" applyBorder="1" applyAlignment="1">
      <alignment vertical="center"/>
    </xf>
    <xf numFmtId="0" fontId="54" fillId="0" borderId="15" xfId="0" applyFont="1" applyBorder="1" applyAlignment="1">
      <alignment horizontal="center" vertical="center" textRotation="90" wrapText="1"/>
    </xf>
    <xf numFmtId="0" fontId="53" fillId="0" borderId="19" xfId="0" applyFont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textRotation="90"/>
    </xf>
    <xf numFmtId="0" fontId="56" fillId="0" borderId="13" xfId="0" applyFont="1" applyBorder="1" applyAlignment="1">
      <alignment vertical="center"/>
    </xf>
    <xf numFmtId="0" fontId="54" fillId="0" borderId="15" xfId="0" applyFont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textRotation="90" wrapText="1"/>
    </xf>
    <xf numFmtId="0" fontId="57" fillId="0" borderId="0" xfId="0" applyFont="1" applyAlignment="1">
      <alignment horizontal="center" vertical="center" textRotation="90"/>
    </xf>
    <xf numFmtId="0" fontId="0" fillId="0" borderId="20" xfId="0" applyBorder="1" applyAlignment="1">
      <alignment vertical="center"/>
    </xf>
    <xf numFmtId="0" fontId="56" fillId="0" borderId="0" xfId="0" applyFont="1" applyAlignment="1">
      <alignment vertical="center" wrapText="1"/>
    </xf>
    <xf numFmtId="0" fontId="53" fillId="0" borderId="21" xfId="0" applyFont="1" applyBorder="1" applyAlignment="1">
      <alignment horizontal="center" vertical="center" wrapText="1"/>
    </xf>
    <xf numFmtId="0" fontId="56" fillId="0" borderId="22" xfId="0" applyFont="1" applyBorder="1" applyAlignment="1">
      <alignment vertical="center"/>
    </xf>
    <xf numFmtId="0" fontId="59" fillId="0" borderId="0" xfId="0" applyFont="1" applyAlignment="1">
      <alignment horizontal="justify" vertical="center"/>
    </xf>
    <xf numFmtId="0" fontId="59" fillId="0" borderId="0" xfId="0" applyFont="1" applyAlignment="1">
      <alignment horizontal="left" vertical="center"/>
    </xf>
    <xf numFmtId="0" fontId="60" fillId="0" borderId="0" xfId="0" applyFont="1" applyAlignment="1">
      <alignment vertical="center"/>
    </xf>
    <xf numFmtId="4" fontId="1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3" fontId="50" fillId="0" borderId="0" xfId="0" applyNumberFormat="1" applyFont="1" applyAlignment="1">
      <alignment vertical="center"/>
    </xf>
    <xf numFmtId="4" fontId="50" fillId="0" borderId="0" xfId="0" applyNumberFormat="1" applyFont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3" fontId="3" fillId="0" borderId="13" xfId="0" applyNumberFormat="1" applyFont="1" applyBorder="1" applyAlignment="1">
      <alignment vertical="center"/>
    </xf>
    <xf numFmtId="4" fontId="3" fillId="0" borderId="13" xfId="0" applyNumberFormat="1" applyFont="1" applyBorder="1" applyAlignment="1">
      <alignment vertical="center"/>
    </xf>
    <xf numFmtId="0" fontId="47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4" fontId="46" fillId="0" borderId="14" xfId="0" applyNumberFormat="1" applyFont="1" applyBorder="1" applyAlignment="1">
      <alignment horizontal="center" vertical="center" wrapText="1"/>
    </xf>
    <xf numFmtId="4" fontId="46" fillId="0" borderId="23" xfId="0" applyNumberFormat="1" applyFont="1" applyBorder="1" applyAlignment="1">
      <alignment horizontal="center" vertical="center" wrapText="1"/>
    </xf>
    <xf numFmtId="0" fontId="47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4" fontId="44" fillId="0" borderId="15" xfId="0" applyNumberFormat="1" applyFont="1" applyBorder="1" applyAlignment="1">
      <alignment vertical="center"/>
    </xf>
    <xf numFmtId="0" fontId="48" fillId="0" borderId="15" xfId="0" applyFont="1" applyBorder="1" applyAlignment="1">
      <alignment vertical="center"/>
    </xf>
    <xf numFmtId="0" fontId="48" fillId="0" borderId="15" xfId="0" applyFont="1" applyBorder="1" applyAlignment="1">
      <alignment horizontal="right" vertical="center"/>
    </xf>
    <xf numFmtId="4" fontId="48" fillId="0" borderId="15" xfId="0" applyNumberFormat="1" applyFont="1" applyBorder="1" applyAlignment="1">
      <alignment vertical="center"/>
    </xf>
    <xf numFmtId="0" fontId="55" fillId="0" borderId="0" xfId="0" applyFont="1" applyAlignment="1">
      <alignment vertical="center"/>
    </xf>
    <xf numFmtId="0" fontId="47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4" fontId="44" fillId="0" borderId="0" xfId="0" applyNumberFormat="1" applyFont="1" applyAlignment="1">
      <alignment vertical="center"/>
    </xf>
    <xf numFmtId="4" fontId="44" fillId="0" borderId="24" xfId="0" applyNumberFormat="1" applyFont="1" applyBorder="1" applyAlignment="1">
      <alignment vertical="center"/>
    </xf>
    <xf numFmtId="4" fontId="44" fillId="0" borderId="25" xfId="0" applyNumberFormat="1" applyFont="1" applyBorder="1" applyAlignment="1">
      <alignment vertical="center"/>
    </xf>
    <xf numFmtId="4" fontId="44" fillId="0" borderId="26" xfId="0" applyNumberFormat="1" applyFont="1" applyBorder="1" applyAlignment="1">
      <alignment vertical="center"/>
    </xf>
    <xf numFmtId="4" fontId="44" fillId="0" borderId="27" xfId="0" applyNumberFormat="1" applyFont="1" applyBorder="1" applyAlignment="1">
      <alignment vertical="center"/>
    </xf>
    <xf numFmtId="0" fontId="47" fillId="0" borderId="0" xfId="0" applyFont="1" applyAlignment="1">
      <alignment vertical="center"/>
    </xf>
    <xf numFmtId="0" fontId="47" fillId="0" borderId="27" xfId="0" applyFont="1" applyBorder="1" applyAlignment="1">
      <alignment vertical="center"/>
    </xf>
    <xf numFmtId="0" fontId="47" fillId="0" borderId="15" xfId="0" applyFont="1" applyBorder="1" applyAlignment="1">
      <alignment horizontal="center" vertical="center"/>
    </xf>
    <xf numFmtId="0" fontId="47" fillId="0" borderId="15" xfId="0" applyFont="1" applyBorder="1" applyAlignment="1">
      <alignment vertical="center" wrapText="1"/>
    </xf>
    <xf numFmtId="0" fontId="47" fillId="0" borderId="0" xfId="0" applyFont="1" applyAlignment="1">
      <alignment vertical="center" wrapText="1"/>
    </xf>
    <xf numFmtId="0" fontId="47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6" fillId="0" borderId="27" xfId="0" applyFont="1" applyBorder="1" applyAlignment="1">
      <alignment vertical="center"/>
    </xf>
    <xf numFmtId="0" fontId="46" fillId="0" borderId="27" xfId="0" applyFont="1" applyBorder="1" applyAlignment="1">
      <alignment horizontal="center" vertical="center" wrapText="1"/>
    </xf>
    <xf numFmtId="0" fontId="47" fillId="0" borderId="18" xfId="0" applyFont="1" applyBorder="1" applyAlignment="1">
      <alignment horizontal="center" vertical="center"/>
    </xf>
    <xf numFmtId="0" fontId="46" fillId="0" borderId="15" xfId="0" applyFont="1" applyBorder="1" applyAlignment="1">
      <alignment vertical="center"/>
    </xf>
    <xf numFmtId="0" fontId="46" fillId="0" borderId="15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/>
    </xf>
    <xf numFmtId="0" fontId="48" fillId="0" borderId="18" xfId="0" applyFont="1" applyBorder="1" applyAlignment="1">
      <alignment vertical="center"/>
    </xf>
    <xf numFmtId="0" fontId="48" fillId="0" borderId="18" xfId="0" applyFont="1" applyBorder="1" applyAlignment="1">
      <alignment horizontal="right" vertical="center"/>
    </xf>
    <xf numFmtId="0" fontId="21" fillId="0" borderId="18" xfId="0" applyFont="1" applyBorder="1" applyAlignment="1">
      <alignment horizontal="center" vertical="center"/>
    </xf>
    <xf numFmtId="4" fontId="48" fillId="0" borderId="18" xfId="0" applyNumberFormat="1" applyFont="1" applyBorder="1" applyAlignment="1">
      <alignment vertical="center"/>
    </xf>
    <xf numFmtId="4" fontId="48" fillId="0" borderId="27" xfId="0" applyNumberFormat="1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47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4" fontId="44" fillId="0" borderId="0" xfId="0" applyNumberFormat="1" applyFont="1" applyBorder="1" applyAlignment="1">
      <alignment vertical="center"/>
    </xf>
    <xf numFmtId="4" fontId="44" fillId="0" borderId="28" xfId="0" applyNumberFormat="1" applyFont="1" applyBorder="1" applyAlignment="1">
      <alignment vertical="center"/>
    </xf>
    <xf numFmtId="0" fontId="47" fillId="0" borderId="27" xfId="0" applyFont="1" applyBorder="1" applyAlignment="1">
      <alignment vertical="center" wrapText="1"/>
    </xf>
    <xf numFmtId="0" fontId="47" fillId="0" borderId="28" xfId="0" applyFont="1" applyBorder="1" applyAlignment="1">
      <alignment vertical="center"/>
    </xf>
    <xf numFmtId="0" fontId="47" fillId="0" borderId="29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center"/>
    </xf>
    <xf numFmtId="4" fontId="44" fillId="0" borderId="29" xfId="0" applyNumberFormat="1" applyFont="1" applyBorder="1" applyAlignment="1">
      <alignment vertical="center"/>
    </xf>
    <xf numFmtId="0" fontId="47" fillId="0" borderId="18" xfId="0" applyFont="1" applyBorder="1" applyAlignment="1">
      <alignment vertical="center"/>
    </xf>
    <xf numFmtId="0" fontId="47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4" fontId="44" fillId="0" borderId="18" xfId="0" applyNumberFormat="1" applyFont="1" applyBorder="1" applyAlignment="1">
      <alignment vertical="center"/>
    </xf>
    <xf numFmtId="0" fontId="47" fillId="0" borderId="28" xfId="0" applyFont="1" applyBorder="1" applyAlignment="1">
      <alignment vertical="center" wrapText="1"/>
    </xf>
    <xf numFmtId="0" fontId="48" fillId="0" borderId="27" xfId="0" applyFont="1" applyBorder="1" applyAlignment="1">
      <alignment vertical="center"/>
    </xf>
    <xf numFmtId="0" fontId="48" fillId="0" borderId="27" xfId="0" applyFont="1" applyBorder="1" applyAlignment="1">
      <alignment horizontal="right" vertical="center" wrapText="1"/>
    </xf>
    <xf numFmtId="0" fontId="47" fillId="0" borderId="27" xfId="0" applyFont="1" applyBorder="1" applyAlignment="1">
      <alignment horizontal="center" vertical="center"/>
    </xf>
    <xf numFmtId="4" fontId="44" fillId="0" borderId="15" xfId="0" applyNumberFormat="1" applyFont="1" applyBorder="1" applyAlignment="1">
      <alignment vertical="center"/>
    </xf>
    <xf numFmtId="0" fontId="47" fillId="0" borderId="26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7" fillId="0" borderId="18" xfId="0" applyFont="1" applyBorder="1" applyAlignment="1">
      <alignment horizontal="center" vertical="center" wrapText="1"/>
    </xf>
    <xf numFmtId="4" fontId="44" fillId="0" borderId="27" xfId="0" applyNumberFormat="1" applyFont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50" fillId="0" borderId="30" xfId="0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4" fontId="58" fillId="0" borderId="30" xfId="0" applyNumberFormat="1" applyFont="1" applyBorder="1" applyAlignment="1">
      <alignment vertical="center"/>
    </xf>
    <xf numFmtId="4" fontId="58" fillId="0" borderId="31" xfId="0" applyNumberFormat="1" applyFont="1" applyBorder="1" applyAlignment="1">
      <alignment vertical="center"/>
    </xf>
    <xf numFmtId="0" fontId="48" fillId="0" borderId="15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47" fillId="0" borderId="27" xfId="0" applyFont="1" applyBorder="1" applyAlignment="1">
      <alignment horizontal="center" vertical="center" wrapText="1"/>
    </xf>
    <xf numFmtId="4" fontId="44" fillId="0" borderId="32" xfId="0" applyNumberFormat="1" applyFont="1" applyBorder="1" applyAlignment="1">
      <alignment vertical="center"/>
    </xf>
    <xf numFmtId="0" fontId="48" fillId="0" borderId="15" xfId="0" applyFont="1" applyBorder="1" applyAlignment="1">
      <alignment vertical="center" wrapText="1"/>
    </xf>
    <xf numFmtId="0" fontId="21" fillId="0" borderId="13" xfId="0" applyFont="1" applyBorder="1" applyAlignment="1">
      <alignment horizontal="center" vertical="center" wrapText="1"/>
    </xf>
    <xf numFmtId="0" fontId="47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3" fontId="47" fillId="0" borderId="22" xfId="0" applyNumberFormat="1" applyFont="1" applyBorder="1" applyAlignment="1">
      <alignment vertical="center"/>
    </xf>
    <xf numFmtId="4" fontId="47" fillId="0" borderId="22" xfId="0" applyNumberFormat="1" applyFont="1" applyBorder="1" applyAlignment="1">
      <alignment vertical="center"/>
    </xf>
    <xf numFmtId="4" fontId="44" fillId="0" borderId="16" xfId="0" applyNumberFormat="1" applyFont="1" applyBorder="1" applyAlignment="1">
      <alignment vertical="center"/>
    </xf>
    <xf numFmtId="4" fontId="44" fillId="0" borderId="33" xfId="0" applyNumberFormat="1" applyFont="1" applyBorder="1" applyAlignment="1">
      <alignment vertical="center"/>
    </xf>
    <xf numFmtId="4" fontId="48" fillId="0" borderId="34" xfId="0" applyNumberFormat="1" applyFont="1" applyBorder="1" applyAlignment="1">
      <alignment vertical="center"/>
    </xf>
    <xf numFmtId="4" fontId="48" fillId="0" borderId="35" xfId="0" applyNumberFormat="1" applyFont="1" applyBorder="1" applyAlignment="1">
      <alignment vertical="center"/>
    </xf>
    <xf numFmtId="4" fontId="48" fillId="0" borderId="36" xfId="0" applyNumberFormat="1" applyFont="1" applyBorder="1" applyAlignment="1">
      <alignment vertical="center"/>
    </xf>
    <xf numFmtId="4" fontId="44" fillId="0" borderId="15" xfId="0" applyNumberFormat="1" applyFont="1" applyBorder="1" applyAlignment="1">
      <alignment horizontal="center" vertical="center"/>
    </xf>
    <xf numFmtId="4" fontId="48" fillId="0" borderId="16" xfId="0" applyNumberFormat="1" applyFont="1" applyBorder="1" applyAlignment="1">
      <alignment horizontal="center" vertical="center"/>
    </xf>
    <xf numFmtId="4" fontId="44" fillId="0" borderId="0" xfId="0" applyNumberFormat="1" applyFont="1" applyAlignment="1">
      <alignment horizontal="center" vertical="center"/>
    </xf>
    <xf numFmtId="4" fontId="44" fillId="0" borderId="27" xfId="0" applyNumberFormat="1" applyFont="1" applyBorder="1" applyAlignment="1">
      <alignment horizontal="center" vertical="center"/>
    </xf>
    <xf numFmtId="4" fontId="44" fillId="0" borderId="26" xfId="0" applyNumberFormat="1" applyFont="1" applyBorder="1" applyAlignment="1">
      <alignment horizontal="center" vertical="center"/>
    </xf>
    <xf numFmtId="4" fontId="44" fillId="0" borderId="16" xfId="0" applyNumberFormat="1" applyFont="1" applyBorder="1" applyAlignment="1">
      <alignment horizontal="center" vertical="center"/>
    </xf>
    <xf numFmtId="4" fontId="48" fillId="0" borderId="18" xfId="0" applyNumberFormat="1" applyFont="1" applyBorder="1" applyAlignment="1">
      <alignment horizontal="center" vertical="center"/>
    </xf>
    <xf numFmtId="4" fontId="44" fillId="0" borderId="0" xfId="0" applyNumberFormat="1" applyFont="1" applyBorder="1" applyAlignment="1">
      <alignment horizontal="center" vertical="center"/>
    </xf>
    <xf numFmtId="4" fontId="44" fillId="0" borderId="28" xfId="0" applyNumberFormat="1" applyFont="1" applyBorder="1" applyAlignment="1">
      <alignment horizontal="center" vertical="center"/>
    </xf>
    <xf numFmtId="4" fontId="44" fillId="0" borderId="18" xfId="0" applyNumberFormat="1" applyFont="1" applyBorder="1" applyAlignment="1">
      <alignment horizontal="center" vertical="center"/>
    </xf>
    <xf numFmtId="4" fontId="44" fillId="0" borderId="15" xfId="0" applyNumberFormat="1" applyFont="1" applyBorder="1" applyAlignment="1">
      <alignment horizontal="center" vertical="center"/>
    </xf>
    <xf numFmtId="4" fontId="44" fillId="0" borderId="26" xfId="0" applyNumberFormat="1" applyFont="1" applyBorder="1" applyAlignment="1">
      <alignment horizontal="center" vertical="center"/>
    </xf>
    <xf numFmtId="4" fontId="58" fillId="0" borderId="30" xfId="0" applyNumberFormat="1" applyFont="1" applyBorder="1" applyAlignment="1">
      <alignment horizontal="center" vertical="center"/>
    </xf>
    <xf numFmtId="4" fontId="48" fillId="0" borderId="15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Continuous" vertical="center" wrapText="1"/>
    </xf>
    <xf numFmtId="0" fontId="50" fillId="0" borderId="0" xfId="0" applyFont="1" applyAlignment="1">
      <alignment horizontal="centerContinuous" vertical="center" wrapText="1"/>
    </xf>
    <xf numFmtId="0" fontId="51" fillId="0" borderId="0" xfId="0" applyFont="1" applyAlignment="1">
      <alignment horizontal="centerContinuous" vertical="center" wrapText="1"/>
    </xf>
    <xf numFmtId="3" fontId="50" fillId="0" borderId="0" xfId="0" applyNumberFormat="1" applyFont="1" applyAlignment="1">
      <alignment horizontal="centerContinuous" vertical="center" wrapText="1"/>
    </xf>
    <xf numFmtId="4" fontId="50" fillId="0" borderId="0" xfId="0" applyNumberFormat="1" applyFont="1" applyAlignment="1">
      <alignment horizontal="centerContinuous" vertical="center" wrapText="1"/>
    </xf>
    <xf numFmtId="0" fontId="59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4" fontId="46" fillId="20" borderId="23" xfId="0" applyNumberFormat="1" applyFont="1" applyFill="1" applyBorder="1" applyAlignment="1">
      <alignment horizontal="center" vertical="center" wrapText="1"/>
    </xf>
    <xf numFmtId="4" fontId="44" fillId="20" borderId="15" xfId="0" applyNumberFormat="1" applyFont="1" applyFill="1" applyBorder="1" applyAlignment="1">
      <alignment vertical="center"/>
    </xf>
    <xf numFmtId="4" fontId="48" fillId="20" borderId="15" xfId="0" applyNumberFormat="1" applyFont="1" applyFill="1" applyBorder="1" applyAlignment="1">
      <alignment vertical="center"/>
    </xf>
    <xf numFmtId="4" fontId="44" fillId="20" borderId="0" xfId="0" applyNumberFormat="1" applyFont="1" applyFill="1" applyAlignment="1">
      <alignment vertical="center"/>
    </xf>
    <xf numFmtId="4" fontId="44" fillId="20" borderId="25" xfId="0" applyNumberFormat="1" applyFont="1" applyFill="1" applyBorder="1" applyAlignment="1">
      <alignment vertical="center"/>
    </xf>
    <xf numFmtId="4" fontId="44" fillId="20" borderId="27" xfId="0" applyNumberFormat="1" applyFont="1" applyFill="1" applyBorder="1" applyAlignment="1">
      <alignment vertical="center"/>
    </xf>
    <xf numFmtId="4" fontId="48" fillId="20" borderId="27" xfId="0" applyNumberFormat="1" applyFont="1" applyFill="1" applyBorder="1" applyAlignment="1">
      <alignment vertical="center"/>
    </xf>
    <xf numFmtId="4" fontId="44" fillId="20" borderId="28" xfId="0" applyNumberFormat="1" applyFont="1" applyFill="1" applyBorder="1" applyAlignment="1">
      <alignment vertical="center"/>
    </xf>
    <xf numFmtId="4" fontId="44" fillId="20" borderId="29" xfId="0" applyNumberFormat="1" applyFont="1" applyFill="1" applyBorder="1" applyAlignment="1">
      <alignment vertical="center"/>
    </xf>
    <xf numFmtId="4" fontId="58" fillId="20" borderId="31" xfId="0" applyNumberFormat="1" applyFont="1" applyFill="1" applyBorder="1" applyAlignment="1">
      <alignment vertical="center"/>
    </xf>
    <xf numFmtId="4" fontId="44" fillId="20" borderId="32" xfId="0" applyNumberFormat="1" applyFont="1" applyFill="1" applyBorder="1" applyAlignment="1">
      <alignment vertical="center"/>
    </xf>
    <xf numFmtId="4" fontId="47" fillId="20" borderId="22" xfId="0" applyNumberFormat="1" applyFont="1" applyFill="1" applyBorder="1" applyAlignment="1">
      <alignment vertical="center"/>
    </xf>
    <xf numFmtId="4" fontId="44" fillId="20" borderId="16" xfId="0" applyNumberFormat="1" applyFont="1" applyFill="1" applyBorder="1" applyAlignment="1">
      <alignment vertical="center"/>
    </xf>
    <xf numFmtId="4" fontId="44" fillId="20" borderId="33" xfId="0" applyNumberFormat="1" applyFont="1" applyFill="1" applyBorder="1" applyAlignment="1">
      <alignment vertical="center"/>
    </xf>
    <xf numFmtId="4" fontId="48" fillId="20" borderId="36" xfId="0" applyNumberFormat="1" applyFont="1" applyFill="1" applyBorder="1" applyAlignment="1">
      <alignment vertical="center"/>
    </xf>
    <xf numFmtId="4" fontId="50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4" fontId="3" fillId="0" borderId="13" xfId="0" applyNumberFormat="1" applyFont="1" applyFill="1" applyBorder="1" applyAlignment="1">
      <alignment vertical="center"/>
    </xf>
    <xf numFmtId="4" fontId="50" fillId="0" borderId="0" xfId="0" applyNumberFormat="1" applyFont="1" applyFill="1" applyAlignment="1">
      <alignment horizontal="centerContinuous" vertical="center" wrapText="1"/>
    </xf>
    <xf numFmtId="4" fontId="6" fillId="20" borderId="12" xfId="0" applyNumberFormat="1" applyFont="1" applyFill="1" applyBorder="1" applyAlignment="1">
      <alignment horizontal="right" vertical="center"/>
    </xf>
    <xf numFmtId="4" fontId="1" fillId="20" borderId="12" xfId="0" applyNumberFormat="1" applyFont="1" applyFill="1" applyBorder="1" applyAlignment="1">
      <alignment horizontal="right" vertical="center"/>
    </xf>
    <xf numFmtId="4" fontId="7" fillId="20" borderId="12" xfId="0" applyNumberFormat="1" applyFont="1" applyFill="1" applyBorder="1" applyAlignment="1">
      <alignment horizontal="center" vertical="center" wrapText="1"/>
    </xf>
    <xf numFmtId="4" fontId="6" fillId="20" borderId="12" xfId="0" applyNumberFormat="1" applyFont="1" applyFill="1" applyBorder="1" applyAlignment="1">
      <alignment vertical="center"/>
    </xf>
    <xf numFmtId="4" fontId="1" fillId="20" borderId="12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172" fontId="1" fillId="20" borderId="0" xfId="0" applyNumberFormat="1" applyFont="1" applyFill="1" applyAlignment="1">
      <alignment vertical="center"/>
    </xf>
    <xf numFmtId="10" fontId="1" fillId="20" borderId="0" xfId="0" applyNumberFormat="1" applyFont="1" applyFill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53" fillId="0" borderId="17" xfId="0" applyFont="1" applyBorder="1" applyAlignment="1">
      <alignment horizontal="center" vertical="center" wrapText="1"/>
    </xf>
    <xf numFmtId="0" fontId="46" fillId="0" borderId="26" xfId="0" applyFont="1" applyBorder="1" applyAlignment="1">
      <alignment horizontal="center" vertical="center" wrapText="1"/>
    </xf>
    <xf numFmtId="3" fontId="46" fillId="0" borderId="27" xfId="0" applyNumberFormat="1" applyFont="1" applyBorder="1" applyAlignment="1">
      <alignment horizontal="center" vertical="center" wrapText="1"/>
    </xf>
    <xf numFmtId="4" fontId="46" fillId="0" borderId="18" xfId="0" applyNumberFormat="1" applyFont="1" applyBorder="1" applyAlignment="1">
      <alignment horizontal="center" vertical="center" wrapText="1"/>
    </xf>
    <xf numFmtId="4" fontId="46" fillId="0" borderId="17" xfId="0" applyNumberFormat="1" applyFont="1" applyBorder="1" applyAlignment="1">
      <alignment horizontal="center" vertical="center" wrapText="1"/>
    </xf>
    <xf numFmtId="4" fontId="46" fillId="20" borderId="27" xfId="0" applyNumberFormat="1" applyFont="1" applyFill="1" applyBorder="1" applyAlignment="1">
      <alignment horizontal="center" vertical="center" wrapText="1"/>
    </xf>
    <xf numFmtId="4" fontId="46" fillId="0" borderId="26" xfId="0" applyNumberFormat="1" applyFont="1" applyBorder="1" applyAlignment="1">
      <alignment horizontal="center" vertical="center" wrapText="1"/>
    </xf>
    <xf numFmtId="0" fontId="64" fillId="0" borderId="12" xfId="0" applyFont="1" applyBorder="1" applyAlignment="1">
      <alignment horizontal="left" vertical="center" wrapText="1"/>
    </xf>
    <xf numFmtId="0" fontId="64" fillId="0" borderId="1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57" fillId="0" borderId="43" xfId="0" applyFont="1" applyBorder="1" applyAlignment="1">
      <alignment horizontal="center" vertical="center" textRotation="90" wrapText="1"/>
    </xf>
    <xf numFmtId="0" fontId="57" fillId="0" borderId="33" xfId="0" applyFont="1" applyBorder="1" applyAlignment="1">
      <alignment horizontal="center" vertical="center" textRotation="90" wrapText="1"/>
    </xf>
    <xf numFmtId="0" fontId="57" fillId="0" borderId="16" xfId="0" applyFont="1" applyBorder="1" applyAlignment="1">
      <alignment horizontal="center" vertical="center" textRotation="90" wrapText="1"/>
    </xf>
    <xf numFmtId="0" fontId="61" fillId="0" borderId="38" xfId="0" applyFont="1" applyBorder="1" applyAlignment="1">
      <alignment horizontal="center" vertical="center"/>
    </xf>
    <xf numFmtId="0" fontId="61" fillId="0" borderId="39" xfId="0" applyFont="1" applyBorder="1" applyAlignment="1">
      <alignment horizontal="center" vertical="center"/>
    </xf>
    <xf numFmtId="0" fontId="61" fillId="0" borderId="40" xfId="0" applyFont="1" applyBorder="1" applyAlignment="1">
      <alignment horizontal="center" vertical="center"/>
    </xf>
    <xf numFmtId="0" fontId="54" fillId="0" borderId="41" xfId="0" applyFont="1" applyBorder="1" applyAlignment="1">
      <alignment horizontal="center" vertical="center"/>
    </xf>
    <xf numFmtId="0" fontId="54" fillId="0" borderId="34" xfId="0" applyFont="1" applyBorder="1" applyAlignment="1">
      <alignment horizontal="center" vertical="center"/>
    </xf>
    <xf numFmtId="0" fontId="54" fillId="0" borderId="42" xfId="0" applyFont="1" applyBorder="1" applyAlignment="1">
      <alignment horizontal="center" vertical="center"/>
    </xf>
    <xf numFmtId="0" fontId="54" fillId="0" borderId="41" xfId="0" applyFont="1" applyBorder="1" applyAlignment="1">
      <alignment horizontal="center" vertical="center" wrapText="1"/>
    </xf>
    <xf numFmtId="0" fontId="54" fillId="0" borderId="34" xfId="0" applyFont="1" applyBorder="1" applyAlignment="1">
      <alignment horizontal="center" vertical="center" wrapText="1"/>
    </xf>
    <xf numFmtId="0" fontId="54" fillId="0" borderId="44" xfId="0" applyFont="1" applyBorder="1" applyAlignment="1">
      <alignment horizontal="center" vertical="center" wrapText="1"/>
    </xf>
    <xf numFmtId="0" fontId="61" fillId="0" borderId="45" xfId="0" applyFont="1" applyBorder="1" applyAlignment="1">
      <alignment horizontal="center" vertical="center"/>
    </xf>
    <xf numFmtId="0" fontId="61" fillId="0" borderId="46" xfId="0" applyFont="1" applyBorder="1" applyAlignment="1">
      <alignment horizontal="center" vertical="center"/>
    </xf>
    <xf numFmtId="0" fontId="61" fillId="0" borderId="25" xfId="0" applyFont="1" applyBorder="1" applyAlignment="1">
      <alignment horizontal="center" vertical="center"/>
    </xf>
    <xf numFmtId="0" fontId="61" fillId="0" borderId="37" xfId="0" applyFont="1" applyBorder="1" applyAlignment="1">
      <alignment horizontal="center" vertical="center"/>
    </xf>
    <xf numFmtId="0" fontId="61" fillId="0" borderId="18" xfId="0" applyFont="1" applyBorder="1" applyAlignment="1">
      <alignment horizontal="center" vertical="center"/>
    </xf>
    <xf numFmtId="0" fontId="61" fillId="0" borderId="27" xfId="0" applyFont="1" applyBorder="1" applyAlignment="1">
      <alignment horizontal="center" vertical="center"/>
    </xf>
    <xf numFmtId="0" fontId="57" fillId="0" borderId="29" xfId="0" applyFont="1" applyBorder="1" applyAlignment="1">
      <alignment horizontal="center" vertical="center" textRotation="90"/>
    </xf>
    <xf numFmtId="0" fontId="57" fillId="0" borderId="28" xfId="0" applyFont="1" applyBorder="1" applyAlignment="1">
      <alignment horizontal="center" vertical="center" textRotation="90"/>
    </xf>
    <xf numFmtId="0" fontId="57" fillId="0" borderId="50" xfId="0" applyFont="1" applyBorder="1" applyAlignment="1">
      <alignment horizontal="center" vertical="center" textRotation="90"/>
    </xf>
    <xf numFmtId="0" fontId="57" fillId="0" borderId="29" xfId="0" applyFont="1" applyBorder="1" applyAlignment="1">
      <alignment horizontal="center" vertical="center" textRotation="90" wrapText="1"/>
    </xf>
    <xf numFmtId="0" fontId="57" fillId="0" borderId="28" xfId="0" applyFont="1" applyBorder="1" applyAlignment="1">
      <alignment horizontal="center" vertical="center" textRotation="90" wrapText="1"/>
    </xf>
    <xf numFmtId="0" fontId="57" fillId="0" borderId="15" xfId="0" applyFont="1" applyBorder="1" applyAlignment="1">
      <alignment horizontal="center" vertical="center" textRotation="90" wrapText="1"/>
    </xf>
    <xf numFmtId="0" fontId="53" fillId="0" borderId="43" xfId="0" applyFont="1" applyBorder="1" applyAlignment="1">
      <alignment horizontal="center" vertical="center" wrapText="1"/>
    </xf>
    <xf numFmtId="0" fontId="53" fillId="0" borderId="33" xfId="0" applyFont="1" applyBorder="1" applyAlignment="1">
      <alignment horizontal="center" vertical="center" wrapText="1"/>
    </xf>
    <xf numFmtId="0" fontId="53" fillId="0" borderId="19" xfId="0" applyFont="1" applyBorder="1" applyAlignment="1">
      <alignment horizontal="center" vertical="center" wrapText="1"/>
    </xf>
    <xf numFmtId="0" fontId="57" fillId="0" borderId="50" xfId="0" applyFont="1" applyBorder="1" applyAlignment="1">
      <alignment horizontal="center" vertical="center" textRotation="90" wrapText="1"/>
    </xf>
    <xf numFmtId="0" fontId="49" fillId="0" borderId="17" xfId="0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/>
    </xf>
    <xf numFmtId="0" fontId="49" fillId="0" borderId="27" xfId="0" applyFont="1" applyBorder="1" applyAlignment="1">
      <alignment horizontal="center" vertical="center"/>
    </xf>
    <xf numFmtId="0" fontId="57" fillId="0" borderId="19" xfId="0" applyFont="1" applyBorder="1" applyAlignment="1">
      <alignment horizontal="center" vertical="center" textRotation="90" wrapText="1"/>
    </xf>
    <xf numFmtId="0" fontId="53" fillId="0" borderId="51" xfId="0" applyFont="1" applyBorder="1" applyAlignment="1">
      <alignment horizontal="center" vertical="center" wrapText="1"/>
    </xf>
    <xf numFmtId="0" fontId="53" fillId="0" borderId="16" xfId="0" applyFont="1" applyBorder="1" applyAlignment="1">
      <alignment horizontal="center" vertical="center" wrapText="1"/>
    </xf>
    <xf numFmtId="0" fontId="57" fillId="0" borderId="43" xfId="0" applyFont="1" applyBorder="1" applyAlignment="1">
      <alignment horizontal="center" vertical="center" textRotation="90"/>
    </xf>
    <xf numFmtId="0" fontId="57" fillId="0" borderId="33" xfId="0" applyFont="1" applyBorder="1" applyAlignment="1">
      <alignment horizontal="center" vertical="center" textRotation="90"/>
    </xf>
    <xf numFmtId="0" fontId="57" fillId="0" borderId="19" xfId="0" applyFont="1" applyBorder="1" applyAlignment="1">
      <alignment horizontal="center" vertical="center" textRotation="90"/>
    </xf>
    <xf numFmtId="0" fontId="53" fillId="0" borderId="47" xfId="0" applyFont="1" applyBorder="1" applyAlignment="1">
      <alignment horizontal="center" vertical="center" wrapText="1"/>
    </xf>
    <xf numFmtId="0" fontId="53" fillId="0" borderId="48" xfId="0" applyFont="1" applyBorder="1" applyAlignment="1">
      <alignment horizontal="center" vertical="center" wrapText="1"/>
    </xf>
    <xf numFmtId="0" fontId="53" fillId="0" borderId="49" xfId="0" applyFont="1" applyBorder="1" applyAlignment="1">
      <alignment horizontal="center" vertical="center" wrapText="1"/>
    </xf>
    <xf numFmtId="9" fontId="12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9" fontId="1" fillId="0" borderId="52" xfId="0" applyNumberFormat="1" applyFont="1" applyBorder="1" applyAlignment="1">
      <alignment vertical="center"/>
    </xf>
    <xf numFmtId="9" fontId="1" fillId="0" borderId="53" xfId="0" applyNumberFormat="1" applyFont="1" applyBorder="1" applyAlignment="1">
      <alignment vertical="center"/>
    </xf>
    <xf numFmtId="9" fontId="1" fillId="0" borderId="54" xfId="0" applyNumberFormat="1" applyFont="1" applyBorder="1" applyAlignment="1">
      <alignment vertical="center"/>
    </xf>
    <xf numFmtId="166" fontId="38" fillId="0" borderId="12" xfId="52" applyNumberFormat="1" applyFont="1" applyFill="1" applyBorder="1" applyAlignment="1">
      <alignment horizontal="center" vertical="center" wrapText="1"/>
    </xf>
    <xf numFmtId="166" fontId="11" fillId="0" borderId="0" xfId="52" applyNumberFormat="1" applyFont="1" applyFill="1" applyBorder="1" applyAlignment="1">
      <alignment horizontal="center" vertical="center" wrapText="1"/>
    </xf>
    <xf numFmtId="0" fontId="11" fillId="0" borderId="0" xfId="51" applyFont="1" applyFill="1" applyBorder="1" applyAlignment="1">
      <alignment horizontal="center" vertical="center" wrapText="1"/>
    </xf>
    <xf numFmtId="166" fontId="4" fillId="0" borderId="12" xfId="52" applyNumberFormat="1" applyFont="1" applyFill="1" applyBorder="1" applyAlignment="1">
      <alignment horizontal="center" vertical="center" wrapText="1"/>
    </xf>
    <xf numFmtId="166" fontId="39" fillId="0" borderId="12" xfId="52" applyNumberFormat="1" applyFont="1" applyFill="1" applyBorder="1" applyAlignment="1">
      <alignment horizontal="center" vertical="center" wrapText="1"/>
    </xf>
    <xf numFmtId="0" fontId="65" fillId="0" borderId="55" xfId="0" applyFont="1" applyFill="1" applyBorder="1" applyAlignment="1">
      <alignment horizontal="left" vertical="center"/>
    </xf>
  </cellXfs>
  <cellStyles count="59">
    <cellStyle name="_1892" xfId="1"/>
    <cellStyle name="1892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DATE01" xfId="30"/>
    <cellStyle name="Euro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YSTYLE01" xfId="40"/>
    <cellStyle name="Neutral" xfId="41"/>
    <cellStyle name="Note" xfId="42"/>
    <cellStyle name="Output" xfId="43"/>
    <cellStyle name="Title" xfId="44"/>
    <cellStyle name="Total" xfId="45"/>
    <cellStyle name="Total of totals" xfId="46"/>
    <cellStyle name="vanster" xfId="47"/>
    <cellStyle name="Währung" xfId="48"/>
    <cellStyle name="Warning Text" xfId="49"/>
    <cellStyle name="Ακολουθούμενος δεσμός" xfId="50"/>
    <cellStyle name="Βασικό_daneio" xfId="51"/>
    <cellStyle name="Βασικό_δανειο_Οικονομικά τουρισμού 2910" xfId="52"/>
    <cellStyle name="Δεσμός" xfId="53"/>
    <cellStyle name="Διαχωριστικό χιλιάδων/υποδιαστολή_R ΣΥΝΕΔΡ" xfId="54"/>
    <cellStyle name="Κανονικό" xfId="0" builtinId="0"/>
    <cellStyle name="Κανονικό 2" xfId="55"/>
    <cellStyle name="Κανονικό 3" xfId="56"/>
    <cellStyle name="Κόμμα 2" xfId="57"/>
    <cellStyle name="Ποσοστό" xfId="58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57150</xdr:rowOff>
    </xdr:from>
    <xdr:to>
      <xdr:col>4</xdr:col>
      <xdr:colOff>0</xdr:colOff>
      <xdr:row>2</xdr:row>
      <xdr:rowOff>57150</xdr:rowOff>
    </xdr:to>
    <xdr:sp macro="" textlink="">
      <xdr:nvSpPr>
        <xdr:cNvPr id="29970" name="Κείμενο 2"/>
        <xdr:cNvSpPr txBox="1">
          <a:spLocks noChangeArrowheads="1"/>
        </xdr:cNvSpPr>
      </xdr:nvSpPr>
      <xdr:spPr bwMode="auto">
        <a:xfrm>
          <a:off x="3267075" y="47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57150</xdr:rowOff>
    </xdr:from>
    <xdr:to>
      <xdr:col>4</xdr:col>
      <xdr:colOff>0</xdr:colOff>
      <xdr:row>2</xdr:row>
      <xdr:rowOff>57150</xdr:rowOff>
    </xdr:to>
    <xdr:sp macro="" textlink="">
      <xdr:nvSpPr>
        <xdr:cNvPr id="29971" name="Text Box 2"/>
        <xdr:cNvSpPr txBox="1">
          <a:spLocks noChangeArrowheads="1"/>
        </xdr:cNvSpPr>
      </xdr:nvSpPr>
      <xdr:spPr bwMode="auto">
        <a:xfrm>
          <a:off x="3267075" y="47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57150</xdr:rowOff>
    </xdr:from>
    <xdr:to>
      <xdr:col>4</xdr:col>
      <xdr:colOff>0</xdr:colOff>
      <xdr:row>2</xdr:row>
      <xdr:rowOff>57150</xdr:rowOff>
    </xdr:to>
    <xdr:sp macro="" textlink="">
      <xdr:nvSpPr>
        <xdr:cNvPr id="29972" name="Text Box 3"/>
        <xdr:cNvSpPr txBox="1">
          <a:spLocks noChangeArrowheads="1"/>
        </xdr:cNvSpPr>
      </xdr:nvSpPr>
      <xdr:spPr bwMode="auto">
        <a:xfrm>
          <a:off x="3267075" y="47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57150</xdr:rowOff>
    </xdr:from>
    <xdr:to>
      <xdr:col>4</xdr:col>
      <xdr:colOff>0</xdr:colOff>
      <xdr:row>2</xdr:row>
      <xdr:rowOff>57150</xdr:rowOff>
    </xdr:to>
    <xdr:sp macro="" textlink="">
      <xdr:nvSpPr>
        <xdr:cNvPr id="29973" name="Text Box 4"/>
        <xdr:cNvSpPr txBox="1">
          <a:spLocks noChangeArrowheads="1"/>
        </xdr:cNvSpPr>
      </xdr:nvSpPr>
      <xdr:spPr bwMode="auto">
        <a:xfrm>
          <a:off x="3267075" y="47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29974" name="Text Box 5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29975" name="Text Box 6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29976" name="Text Box 7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29977" name="Text Box 8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29978" name="Text Box 9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29979" name="Text Box 10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29980" name="Text Box 11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29981" name="Text Box 12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57150</xdr:rowOff>
    </xdr:from>
    <xdr:to>
      <xdr:col>4</xdr:col>
      <xdr:colOff>0</xdr:colOff>
      <xdr:row>2</xdr:row>
      <xdr:rowOff>57150</xdr:rowOff>
    </xdr:to>
    <xdr:sp macro="" textlink="">
      <xdr:nvSpPr>
        <xdr:cNvPr id="29982" name="Κείμενο 2"/>
        <xdr:cNvSpPr txBox="1">
          <a:spLocks noChangeArrowheads="1"/>
        </xdr:cNvSpPr>
      </xdr:nvSpPr>
      <xdr:spPr bwMode="auto">
        <a:xfrm>
          <a:off x="3267075" y="47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57150</xdr:rowOff>
    </xdr:from>
    <xdr:to>
      <xdr:col>4</xdr:col>
      <xdr:colOff>0</xdr:colOff>
      <xdr:row>2</xdr:row>
      <xdr:rowOff>57150</xdr:rowOff>
    </xdr:to>
    <xdr:sp macro="" textlink="">
      <xdr:nvSpPr>
        <xdr:cNvPr id="29983" name="Text Box 2"/>
        <xdr:cNvSpPr txBox="1">
          <a:spLocks noChangeArrowheads="1"/>
        </xdr:cNvSpPr>
      </xdr:nvSpPr>
      <xdr:spPr bwMode="auto">
        <a:xfrm>
          <a:off x="3267075" y="47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57150</xdr:rowOff>
    </xdr:from>
    <xdr:to>
      <xdr:col>4</xdr:col>
      <xdr:colOff>0</xdr:colOff>
      <xdr:row>2</xdr:row>
      <xdr:rowOff>57150</xdr:rowOff>
    </xdr:to>
    <xdr:sp macro="" textlink="">
      <xdr:nvSpPr>
        <xdr:cNvPr id="29984" name="Text Box 3"/>
        <xdr:cNvSpPr txBox="1">
          <a:spLocks noChangeArrowheads="1"/>
        </xdr:cNvSpPr>
      </xdr:nvSpPr>
      <xdr:spPr bwMode="auto">
        <a:xfrm>
          <a:off x="3267075" y="47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57150</xdr:rowOff>
    </xdr:from>
    <xdr:to>
      <xdr:col>4</xdr:col>
      <xdr:colOff>0</xdr:colOff>
      <xdr:row>2</xdr:row>
      <xdr:rowOff>57150</xdr:rowOff>
    </xdr:to>
    <xdr:sp macro="" textlink="">
      <xdr:nvSpPr>
        <xdr:cNvPr id="29985" name="Text Box 4"/>
        <xdr:cNvSpPr txBox="1">
          <a:spLocks noChangeArrowheads="1"/>
        </xdr:cNvSpPr>
      </xdr:nvSpPr>
      <xdr:spPr bwMode="auto">
        <a:xfrm>
          <a:off x="3267075" y="47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29986" name="Text Box 5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29987" name="Text Box 6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29988" name="Text Box 7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29989" name="Text Box 8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29990" name="Text Box 9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29991" name="Text Box 10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29992" name="Text Box 11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29993" name="Text Box 12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57150</xdr:rowOff>
    </xdr:from>
    <xdr:to>
      <xdr:col>4</xdr:col>
      <xdr:colOff>0</xdr:colOff>
      <xdr:row>2</xdr:row>
      <xdr:rowOff>57150</xdr:rowOff>
    </xdr:to>
    <xdr:sp macro="" textlink="">
      <xdr:nvSpPr>
        <xdr:cNvPr id="29994" name="Κείμενο 2"/>
        <xdr:cNvSpPr txBox="1">
          <a:spLocks noChangeArrowheads="1"/>
        </xdr:cNvSpPr>
      </xdr:nvSpPr>
      <xdr:spPr bwMode="auto">
        <a:xfrm>
          <a:off x="3267075" y="47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57150</xdr:rowOff>
    </xdr:from>
    <xdr:to>
      <xdr:col>4</xdr:col>
      <xdr:colOff>0</xdr:colOff>
      <xdr:row>2</xdr:row>
      <xdr:rowOff>57150</xdr:rowOff>
    </xdr:to>
    <xdr:sp macro="" textlink="">
      <xdr:nvSpPr>
        <xdr:cNvPr id="29995" name="Text Box 2"/>
        <xdr:cNvSpPr txBox="1">
          <a:spLocks noChangeArrowheads="1"/>
        </xdr:cNvSpPr>
      </xdr:nvSpPr>
      <xdr:spPr bwMode="auto">
        <a:xfrm>
          <a:off x="3267075" y="47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57150</xdr:rowOff>
    </xdr:from>
    <xdr:to>
      <xdr:col>4</xdr:col>
      <xdr:colOff>0</xdr:colOff>
      <xdr:row>2</xdr:row>
      <xdr:rowOff>57150</xdr:rowOff>
    </xdr:to>
    <xdr:sp macro="" textlink="">
      <xdr:nvSpPr>
        <xdr:cNvPr id="29996" name="Text Box 3"/>
        <xdr:cNvSpPr txBox="1">
          <a:spLocks noChangeArrowheads="1"/>
        </xdr:cNvSpPr>
      </xdr:nvSpPr>
      <xdr:spPr bwMode="auto">
        <a:xfrm>
          <a:off x="3267075" y="47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57150</xdr:rowOff>
    </xdr:from>
    <xdr:to>
      <xdr:col>4</xdr:col>
      <xdr:colOff>0</xdr:colOff>
      <xdr:row>2</xdr:row>
      <xdr:rowOff>57150</xdr:rowOff>
    </xdr:to>
    <xdr:sp macro="" textlink="">
      <xdr:nvSpPr>
        <xdr:cNvPr id="29997" name="Text Box 4"/>
        <xdr:cNvSpPr txBox="1">
          <a:spLocks noChangeArrowheads="1"/>
        </xdr:cNvSpPr>
      </xdr:nvSpPr>
      <xdr:spPr bwMode="auto">
        <a:xfrm>
          <a:off x="3267075" y="47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29998" name="Text Box 5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29999" name="Text Box 6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30000" name="Text Box 7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30001" name="Text Box 8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30002" name="Text Box 9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30003" name="Text Box 10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30004" name="Text Box 11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30005" name="Text Box 12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57150</xdr:rowOff>
    </xdr:from>
    <xdr:to>
      <xdr:col>4</xdr:col>
      <xdr:colOff>0</xdr:colOff>
      <xdr:row>2</xdr:row>
      <xdr:rowOff>57150</xdr:rowOff>
    </xdr:to>
    <xdr:sp macro="" textlink="">
      <xdr:nvSpPr>
        <xdr:cNvPr id="30006" name="Κείμενο 2"/>
        <xdr:cNvSpPr txBox="1">
          <a:spLocks noChangeArrowheads="1"/>
        </xdr:cNvSpPr>
      </xdr:nvSpPr>
      <xdr:spPr bwMode="auto">
        <a:xfrm>
          <a:off x="3267075" y="47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57150</xdr:rowOff>
    </xdr:from>
    <xdr:to>
      <xdr:col>4</xdr:col>
      <xdr:colOff>0</xdr:colOff>
      <xdr:row>2</xdr:row>
      <xdr:rowOff>57150</xdr:rowOff>
    </xdr:to>
    <xdr:sp macro="" textlink="">
      <xdr:nvSpPr>
        <xdr:cNvPr id="30007" name="Text Box 2"/>
        <xdr:cNvSpPr txBox="1">
          <a:spLocks noChangeArrowheads="1"/>
        </xdr:cNvSpPr>
      </xdr:nvSpPr>
      <xdr:spPr bwMode="auto">
        <a:xfrm>
          <a:off x="3267075" y="47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57150</xdr:rowOff>
    </xdr:from>
    <xdr:to>
      <xdr:col>4</xdr:col>
      <xdr:colOff>0</xdr:colOff>
      <xdr:row>2</xdr:row>
      <xdr:rowOff>57150</xdr:rowOff>
    </xdr:to>
    <xdr:sp macro="" textlink="">
      <xdr:nvSpPr>
        <xdr:cNvPr id="30008" name="Text Box 3"/>
        <xdr:cNvSpPr txBox="1">
          <a:spLocks noChangeArrowheads="1"/>
        </xdr:cNvSpPr>
      </xdr:nvSpPr>
      <xdr:spPr bwMode="auto">
        <a:xfrm>
          <a:off x="3267075" y="47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57150</xdr:rowOff>
    </xdr:from>
    <xdr:to>
      <xdr:col>4</xdr:col>
      <xdr:colOff>0</xdr:colOff>
      <xdr:row>2</xdr:row>
      <xdr:rowOff>57150</xdr:rowOff>
    </xdr:to>
    <xdr:sp macro="" textlink="">
      <xdr:nvSpPr>
        <xdr:cNvPr id="30009" name="Text Box 4"/>
        <xdr:cNvSpPr txBox="1">
          <a:spLocks noChangeArrowheads="1"/>
        </xdr:cNvSpPr>
      </xdr:nvSpPr>
      <xdr:spPr bwMode="auto">
        <a:xfrm>
          <a:off x="3267075" y="47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30010" name="Text Box 5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30011" name="Text Box 6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30012" name="Text Box 7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30013" name="Text Box 8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30014" name="Text Box 9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30015" name="Text Box 10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30016" name="Text Box 11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30017" name="Text Box 12"/>
        <xdr:cNvSpPr txBox="1">
          <a:spLocks noChangeArrowheads="1"/>
        </xdr:cNvSpPr>
      </xdr:nvSpPr>
      <xdr:spPr bwMode="auto">
        <a:xfrm>
          <a:off x="3267075" y="21469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agiannis/AppData/Local/Microsoft/Windows/Temporary%20Internet%20Files/Content.IE5/MVRZX622/&#932;&#945;%20&#941;&#947;&#947;&#961;&#945;&#966;&#940;%20&#956;&#959;&#965;/&#924;&#960;&#953;&#963;&#953;&#961;&#943;&#964;&#963;&#945;&#962;/&#927;&#917;/&#922;&#945;&#964;&#940;&#952;&#949;&#963;&#951;%20&#960;&#961;&#972;&#964;&#945;&#963;&#951;&#962;%20121006/&#913;&#958;&#953;&#959;&#955;&#972;&#947;&#951;&#963;&#95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32;&#945;%20&#941;&#947;&#947;&#961;&#945;&#966;&#940;%20&#956;&#959;&#965;\&#924;&#960;&#953;&#963;&#953;&#961;&#943;&#964;&#963;&#945;&#962;\&#927;&#917;\&#922;&#945;&#964;&#940;&#952;&#949;&#963;&#951;%20&#960;&#961;&#972;&#964;&#945;&#963;&#951;&#962;%20121006\&#913;&#958;&#953;&#959;&#955;&#972;&#947;&#951;&#963;&#95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agiannis/AppData/Local/Microsoft/Windows/Temporary%20Internet%20Files/Content.IE5/MVRZX622/&#922;&#927;&#933;&#922;&#927;&#933;&#923;&#917;&#932;&#913;&#931;/&#922;&#913;&#932;&#913;&#920;&#917;&#931;&#919;%2023-12-9/&#927;&#921;&#922;&#927;&#925;&#927;&#924;&#921;&#922;&#91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6FD3~1\LOCALS~1\Temp\&#916;&#913;&#925;&#917;&#921;&#927;_&#935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agiannis/AppData/Local/Microsoft/Windows/Temporary%20Internet%20Files/Content.IE5/MVRZX622/DOCUME~1/6FD3~1/LOCALS~1/Temp/&#916;&#913;&#925;&#917;&#921;&#927;_&#935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914;&#945;&#963;&#953;&#955;&#949;&#953;&#940;&#948;&#951;&#962;\&#932;&#945;%20&#941;&#947;&#947;&#961;&#945;&#966;&#940;%20&#956;&#959;&#965;\&#959;&#953;&#954;&#959;&#957;&#959;&#956;_&#945;&#957;&#945;&#955;&#973;&#963;&#949;&#953;&#962;\&#948;&#945;&#957;&#949;&#953;&#945;-&#932;&#961;&#940;&#960;&#949;&#950;&#949;&#962;-&#945;&#957;&#945;&#955;&#973;&#963;&#949;&#953;&#962;-&#964;&#973;&#960;&#959;&#953;\&#948;&#945;&#957;&#949;&#953;&#945;-&#964;&#973;&#960;&#959;&#953;-&#945;&#957;&#945;&#955;&#973;&#963;&#949;&#953;&#962;\&#932;&#933;&#928;&#927;&#92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6;&#953;&#945;&#967;&#949;&#943;&#961;&#953;&#963;&#951;%20&#948;&#945;&#957;&#949;&#943;&#959;&#965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ΔΛΠ 7 (2)"/>
      <sheetName val="ΕΚΘΕΣΗ - REPORT. (2)"/>
      <sheetName val="ΣΤΡΑΤΗΓΙΚΟΙ ΔΕΙΚΤΕΣ."/>
      <sheetName val="ΙΣΟΛ."/>
      <sheetName val="ΑΠΟΤ.ΧΡ."/>
      <sheetName val="ΣΧΟΛΙΑ 1"/>
      <sheetName val="ΑΡΙΘΜ."/>
      <sheetName val="ΧΡΗΜ. ΙΣΟΛ."/>
      <sheetName val="ΕΠΕΝΔ."/>
      <sheetName val="B"/>
      <sheetName val="ΜΟΝΤΕΛΑ"/>
      <sheetName val="Ν. ΣΗΜΕΙΟ"/>
      <sheetName val="ΤΑΜ ΡΟΕΣ 1"/>
      <sheetName val="ΑΝΤΙΣΤΡ ΛΤΡ"/>
      <sheetName val="ΠΙΣΤ ΙΚΑΝΟΤΗΤΑ"/>
      <sheetName val="A11a"/>
      <sheetName val="ισοδ_επιτ (4)"/>
      <sheetName val="ΛΗΣΙΝΓΚ"/>
      <sheetName val="ΔΑΝΕΙΟ "/>
      <sheetName val="ΑΓΟΡΑ ."/>
      <sheetName val="ισοδ_επιτ (5)"/>
      <sheetName val="ΙΣΟΛ. -FACTORING."/>
      <sheetName val="ΚΟΣΤΟΣ FACTORING"/>
      <sheetName val="ΣΧΟΛΙΑ"/>
      <sheetName val="A2L"/>
      <sheetName val="A2M"/>
      <sheetName val="A14IXT"/>
      <sheetName val="A14IMT"/>
      <sheetName val="A14XT"/>
      <sheetName val="A14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ΔΛΠ 7 (2)"/>
      <sheetName val="ΕΚΘΕΣΗ - REPORT. (2)"/>
      <sheetName val="ΣΤΡΑΤΗΓΙΚΟΙ ΔΕΙΚΤΕΣ."/>
      <sheetName val="ΙΣΟΛ."/>
      <sheetName val="ΑΠΟΤ.ΧΡ."/>
      <sheetName val="ΣΧΟΛΙΑ 1"/>
      <sheetName val="ΑΡΙΘΜ."/>
      <sheetName val="ΧΡΗΜ. ΙΣΟΛ."/>
      <sheetName val="ΕΠΕΝΔ."/>
      <sheetName val="B"/>
      <sheetName val="ΜΟΝΤΕΛΑ"/>
      <sheetName val="Ν. ΣΗΜΕΙΟ"/>
      <sheetName val="ΤΑΜ ΡΟΕΣ 1"/>
      <sheetName val="ΑΝΤΙΣΤΡ ΛΤΡ"/>
      <sheetName val="ΠΙΣΤ ΙΚΑΝΟΤΗΤΑ"/>
      <sheetName val="A11a"/>
      <sheetName val="ισοδ_επιτ (4)"/>
      <sheetName val="ΛΗΣΙΝΓΚ"/>
      <sheetName val="ΔΑΝΕΙΟ "/>
      <sheetName val="ΑΓΟΡΑ ."/>
      <sheetName val="ισοδ_επιτ (5)"/>
      <sheetName val="ΙΣΟΛ. -FACTORING."/>
      <sheetName val="ΚΟΣΤΟΣ FACTORING"/>
      <sheetName val="ΣΧΟΛΙΑ"/>
      <sheetName val="A2L"/>
      <sheetName val="A2M"/>
      <sheetName val="A14IXT"/>
      <sheetName val="A14IMT"/>
      <sheetName val="A14XT"/>
      <sheetName val="A14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ΕΞΦΛ ΒΙΟΜ"/>
      <sheetName val="ΠΑΡΑΡΤΗΜΑ Ι"/>
      <sheetName val="κοστος ΕΠΕΝΔΥΣΗΣ απο ερωτημ"/>
      <sheetName val="ΠΟΣΟΣΤΟ"/>
      <sheetName val="ΧΡΗΜΑΤ ΣΧΗΜ"/>
      <sheetName val="ΚΟΣΤ ΕΡΓΑΣ - ΕΜΕ"/>
      <sheetName val="ΧΡΗΜΑΤΟΔ ΣΥΜΒΟΛΗ"/>
      <sheetName val="ΕΙΔΙΚΟΤΗΤΕΣ"/>
      <sheetName val="ΧΡΟΝΟΔΙΑΓΡ"/>
      <sheetName val="ΕΞΟΠΛ ΥΠΑΡΧΩΝ"/>
      <sheetName val="ΕΞΟΠΛ ΠΡΟΒΛΕΠΟΜ"/>
      <sheetName val="ΒΟΗΘ1α"/>
      <sheetName val="ΒΟΗΘ1β"/>
      <sheetName val="ΒΟΗΘ1γ"/>
      <sheetName val="ΕΚΤΙΜΗΣΗ ΠΑΡΑΓΩΓΗΣ"/>
      <sheetName val="ΠΑΡΑΓΩΓΗ"/>
      <sheetName val="ΠΩΛΗΣΕΙΣ"/>
      <sheetName val="ΚΥΚΛΟΣ ΕΡΓ"/>
      <sheetName val="Α ΥΛΕΣ"/>
      <sheetName val="Β ΥΛΕΣ"/>
      <sheetName val="Λ. ΕΞΟΔΑ"/>
      <sheetName val="ΕΝΕΡΓΕΙΑ"/>
      <sheetName val="ΚΟΣΤΟΣ ΠΑΡΑΓ"/>
      <sheetName val="ΚΕΦ ΚΙΝ"/>
      <sheetName val="ΔΑΝΕΙΟ"/>
      <sheetName val="ΟΦΕΙΛΕΣ ΤΡΑΠΕΖΩΝ"/>
      <sheetName val="ΑΠΟΣΒΕΣΕΙΣ"/>
      <sheetName val="ΛΜΟΣ ΕΚΜΕΤ "/>
      <sheetName val="ΔΙΑΝΟΜΗ ΚΕΡΔΩΝ"/>
      <sheetName val="ΤΑΜΕΙΑΚΕΣ ΡΟΕΣ"/>
      <sheetName val="ΡΟΕΣ ΚΕΦΑΛΑΙΟΥ"/>
      <sheetName val="ΠΑΡΑΡΤΗΜΑ ΙΙ"/>
      <sheetName val="ΛΟΓ ΕΚΜ 4ΕΤ"/>
      <sheetName val="ΑΝΑΛ ΟΙΚ ΚΑΤ 4ΕΤ"/>
      <sheetName val="ΠΟΣΟΤ ΕΞΕΛ ΠΩΛΗΣ  4ΕΤ"/>
      <sheetName val="ΚΥΚΛ ΕΡΓ 4ΕΤ"/>
      <sheetName val="ΑΝΑΛΩΘ ΥΛ 4ΕΤ"/>
      <sheetName val="ΚΟΣΤ ΠΩΛ 4ΕΤ"/>
      <sheetName val="ΚΟΣΤΟΣ ΠΑΡΑΓ-υφ"/>
      <sheetName val="ΕΝΕΡΓΕΙΑ-υφ"/>
      <sheetName val="Λ. ΕΞΟΔΑ-υφ"/>
      <sheetName val="ΛΜΟΣ ΕΚΜΕΤ-υφ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9">
          <cell r="D9">
            <v>0</v>
          </cell>
        </row>
        <row r="18">
          <cell r="A18" t="str">
            <v>5ο</v>
          </cell>
          <cell r="C18">
            <v>4565.2029461687926</v>
          </cell>
        </row>
        <row r="19">
          <cell r="A19" t="str">
            <v>6ο</v>
          </cell>
          <cell r="C19">
            <v>4923.5713774430433</v>
          </cell>
        </row>
        <row r="20">
          <cell r="A20" t="str">
            <v>7ο</v>
          </cell>
          <cell r="C20">
            <v>5310.0717305723219</v>
          </cell>
        </row>
        <row r="21">
          <cell r="A21" t="str">
            <v>8ο</v>
          </cell>
          <cell r="C21">
            <v>5726.912361422249</v>
          </cell>
        </row>
        <row r="34">
          <cell r="A34" t="str">
            <v>..</v>
          </cell>
        </row>
        <row r="35">
          <cell r="A35" t="str">
            <v>..</v>
          </cell>
        </row>
        <row r="43">
          <cell r="A43" t="str">
            <v>ΣΥΝΟΛΟ</v>
          </cell>
          <cell r="C43">
            <v>32322.644999999993</v>
          </cell>
        </row>
        <row r="45">
          <cell r="A45" t="str">
            <v>Σε περίπτωση υλοποίησης επένδυσης με χρηματοδοτική μίσθωση (leasing) υποβάλλεται αντίστοιχος πίνακας με τα</v>
          </cell>
        </row>
        <row r="46">
          <cell r="A46" t="str">
            <v>μισθώματα της χρηματοδοτικής μίσθωσης.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Προσαρμογή διαχείρισης δανείου"/>
      <sheetName val="Δεδομένα δανείου"/>
      <sheetName val="Πίνακας απόσβεσης δανείου"/>
      <sheetName val="Συνοπτικό γράφημα"/>
      <sheetName val="Macros"/>
      <sheetName val="Κλείδωμα"/>
      <sheetName val="Μεταβολή"/>
    </sheetNames>
    <sheetDataSet>
      <sheetData sheetId="0">
        <row r="21">
          <cell r="G21">
            <v>72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Προσαρμογή διαχείρισης δανείου"/>
      <sheetName val="Δεδομένα δανείου"/>
      <sheetName val="Πίνακας απόσβεσης δανείου"/>
      <sheetName val="Συνοπτικό γράφημα"/>
      <sheetName val="Macros"/>
      <sheetName val="Κλείδωμα"/>
      <sheetName val="Μεταβολή"/>
    </sheetNames>
    <sheetDataSet>
      <sheetData sheetId="0">
        <row r="21">
          <cell r="G21">
            <v>72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ΑΝΑΤΟΚ"/>
      <sheetName val="ΠΑΡ.ΑΞΙΑ"/>
      <sheetName val="ΡΑΝΤΕΣ_ΔΑΝ"/>
      <sheetName val="α΄τροπος"/>
      <sheetName val="β΄τροπος"/>
      <sheetName val="αποσβ_δανειου β΄"/>
      <sheetName val="ΔΑΝΕΙΟ"/>
      <sheetName val="Sheet2"/>
      <sheetName val="ΡΑΝΤΕΣ_ΚΑΤΑΘ"/>
      <sheetName val="ΕΥΡ.ΕΠΙΤΟΚ"/>
      <sheetName val="παρ_αξια_καταβ"/>
      <sheetName val="ισοδ_επι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6">
          <cell r="F16">
            <v>150000</v>
          </cell>
          <cell r="I16">
            <v>0.09</v>
          </cell>
        </row>
        <row r="17">
          <cell r="I17">
            <v>30</v>
          </cell>
        </row>
        <row r="18">
          <cell r="I18">
            <v>12</v>
          </cell>
        </row>
      </sheetData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Πίνακας διαχείρισης δανείου"/>
    </sheetNames>
    <sheetDataSet>
      <sheetData sheetId="0">
        <row r="6">
          <cell r="D6">
            <v>518042.36</v>
          </cell>
        </row>
        <row r="7">
          <cell r="D7">
            <v>7.5999999999999998E-2</v>
          </cell>
        </row>
        <row r="8">
          <cell r="D8">
            <v>10</v>
          </cell>
        </row>
        <row r="10">
          <cell r="D10">
            <v>39448</v>
          </cell>
        </row>
        <row r="18">
          <cell r="I18">
            <v>500281.51407914667</v>
          </cell>
        </row>
        <row r="19">
          <cell r="I19">
            <v>481845.75601330091</v>
          </cell>
        </row>
        <row r="20">
          <cell r="I20">
            <v>462709.43914095301</v>
          </cell>
        </row>
        <row r="21">
          <cell r="I21">
            <v>442845.9422274559</v>
          </cell>
        </row>
        <row r="22">
          <cell r="I22">
            <v>422227.63243124593</v>
          </cell>
        </row>
        <row r="23">
          <cell r="I23">
            <v>400825.82686277997</v>
          </cell>
        </row>
        <row r="24">
          <cell r="I24">
            <v>378610.75268271228</v>
          </cell>
        </row>
        <row r="25">
          <cell r="I25">
            <v>355551.50568380201</v>
          </cell>
        </row>
        <row r="26">
          <cell r="I26">
            <v>331616.00729893317</v>
          </cell>
        </row>
        <row r="27">
          <cell r="I27">
            <v>306770.9599754393</v>
          </cell>
        </row>
        <row r="28">
          <cell r="I28">
            <v>280981.80085365265</v>
          </cell>
        </row>
        <row r="29">
          <cell r="I29">
            <v>254212.65368523813</v>
          </cell>
        </row>
        <row r="30">
          <cell r="I30">
            <v>226426.27892442385</v>
          </cell>
        </row>
        <row r="31">
          <cell r="I31">
            <v>197584.02192269865</v>
          </cell>
        </row>
        <row r="32">
          <cell r="I32">
            <v>167645.75915490789</v>
          </cell>
        </row>
        <row r="33">
          <cell r="I33">
            <v>136569.84240194107</v>
          </cell>
        </row>
        <row r="34">
          <cell r="I34">
            <v>104313.04081236152</v>
          </cell>
        </row>
        <row r="35">
          <cell r="I35">
            <v>70830.480762377934</v>
          </cell>
        </row>
        <row r="36">
          <cell r="I36">
            <v>36075.583430494975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59">
          <cell r="I59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0</v>
          </cell>
        </row>
        <row r="67">
          <cell r="I67">
            <v>0</v>
          </cell>
        </row>
        <row r="68">
          <cell r="I68">
            <v>0</v>
          </cell>
        </row>
        <row r="69">
          <cell r="I69">
            <v>0</v>
          </cell>
        </row>
        <row r="70">
          <cell r="I70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1">
          <cell r="I81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1">
          <cell r="I111">
            <v>0</v>
          </cell>
        </row>
        <row r="112">
          <cell r="I112">
            <v>0</v>
          </cell>
        </row>
        <row r="113">
          <cell r="I113">
            <v>0</v>
          </cell>
        </row>
        <row r="114">
          <cell r="I114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2">
          <cell r="I122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7">
          <cell r="I127">
            <v>0</v>
          </cell>
        </row>
        <row r="128">
          <cell r="I128">
            <v>0</v>
          </cell>
        </row>
        <row r="129"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0</v>
          </cell>
        </row>
        <row r="138">
          <cell r="I138">
            <v>0</v>
          </cell>
        </row>
        <row r="139">
          <cell r="I139">
            <v>0</v>
          </cell>
        </row>
        <row r="140">
          <cell r="I140">
            <v>0</v>
          </cell>
        </row>
        <row r="141">
          <cell r="I141">
            <v>0</v>
          </cell>
        </row>
        <row r="142">
          <cell r="I142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0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2">
          <cell r="I242">
            <v>0</v>
          </cell>
        </row>
        <row r="243">
          <cell r="I243">
            <v>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1">
          <cell r="I281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19">
          <cell r="I319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4">
          <cell r="I374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3"/>
  <sheetViews>
    <sheetView showGridLines="0" tabSelected="1" workbookViewId="0">
      <selection activeCell="L7" sqref="L7"/>
    </sheetView>
  </sheetViews>
  <sheetFormatPr defaultRowHeight="12.75"/>
  <cols>
    <col min="1" max="1" width="5" style="14" customWidth="1"/>
    <col min="2" max="2" width="29" style="14" customWidth="1"/>
    <col min="3" max="3" width="8.85546875" style="21" customWidth="1"/>
    <col min="4" max="4" width="8.42578125" style="21" customWidth="1"/>
    <col min="5" max="5" width="11.28515625" style="21" customWidth="1"/>
    <col min="6" max="6" width="10.85546875" style="19" customWidth="1"/>
    <col min="7" max="7" width="10.42578125" style="19" customWidth="1"/>
    <col min="8" max="8" width="12.5703125" style="19" customWidth="1"/>
    <col min="9" max="9" width="12.5703125" style="19" hidden="1" customWidth="1"/>
    <col min="10" max="16384" width="9.140625" style="14"/>
  </cols>
  <sheetData>
    <row r="1" spans="1:9" s="18" customFormat="1" ht="45.75" customHeight="1">
      <c r="A1" s="229" t="s">
        <v>388</v>
      </c>
      <c r="B1" s="229"/>
      <c r="C1" s="229"/>
      <c r="D1" s="229"/>
      <c r="E1" s="229"/>
      <c r="F1" s="229"/>
      <c r="G1" s="229"/>
      <c r="H1" s="229"/>
      <c r="I1" s="17"/>
    </row>
    <row r="2" spans="1:9" ht="24" customHeight="1">
      <c r="A2" s="280" t="s">
        <v>475</v>
      </c>
      <c r="B2" s="280"/>
      <c r="C2" s="280"/>
      <c r="D2" s="280"/>
      <c r="E2" s="280"/>
      <c r="F2" s="280"/>
      <c r="G2" s="280"/>
      <c r="H2" s="280"/>
    </row>
    <row r="3" spans="1:9" ht="39.75" customHeight="1">
      <c r="A3" s="5" t="s">
        <v>2</v>
      </c>
      <c r="B3" s="5" t="s">
        <v>390</v>
      </c>
      <c r="C3" s="5" t="s">
        <v>391</v>
      </c>
      <c r="D3" s="5" t="s">
        <v>5</v>
      </c>
      <c r="E3" s="5" t="s">
        <v>28</v>
      </c>
      <c r="F3" s="10" t="s">
        <v>393</v>
      </c>
      <c r="G3" s="10" t="s">
        <v>392</v>
      </c>
      <c r="H3" s="10" t="s">
        <v>1</v>
      </c>
      <c r="I3" s="211" t="s">
        <v>361</v>
      </c>
    </row>
    <row r="4" spans="1:9" ht="18.75" customHeight="1">
      <c r="A4" s="1">
        <v>1</v>
      </c>
      <c r="B4" s="3"/>
      <c r="C4" s="1"/>
      <c r="D4" s="182"/>
      <c r="E4" s="182"/>
      <c r="F4" s="20">
        <f>ROUND(D4*E4,2)</f>
        <v>0</v>
      </c>
      <c r="G4" s="20">
        <f>ROUND(F4*0.24,2)</f>
        <v>0</v>
      </c>
      <c r="H4" s="20">
        <f>F4+G4</f>
        <v>0</v>
      </c>
      <c r="I4" s="209"/>
    </row>
    <row r="5" spans="1:9" ht="18.75" customHeight="1">
      <c r="A5" s="1">
        <v>2</v>
      </c>
      <c r="B5" s="3"/>
      <c r="C5" s="1"/>
      <c r="D5" s="182"/>
      <c r="E5" s="182"/>
      <c r="F5" s="20">
        <f>ROUND(D5*E5,2)</f>
        <v>0</v>
      </c>
      <c r="G5" s="20">
        <f t="shared" ref="G5:G13" si="0">ROUND(F5*0.24,2)</f>
        <v>0</v>
      </c>
      <c r="H5" s="20">
        <f>F5+G5</f>
        <v>0</v>
      </c>
      <c r="I5" s="209"/>
    </row>
    <row r="6" spans="1:9" ht="18.75" customHeight="1">
      <c r="A6" s="1">
        <v>3</v>
      </c>
      <c r="B6" s="1"/>
      <c r="C6" s="1"/>
      <c r="D6" s="182"/>
      <c r="E6" s="182"/>
      <c r="F6" s="20">
        <f>ROUND(D6*E6,2)</f>
        <v>0</v>
      </c>
      <c r="G6" s="20">
        <f t="shared" si="0"/>
        <v>0</v>
      </c>
      <c r="H6" s="20">
        <f>F6+G6</f>
        <v>0</v>
      </c>
      <c r="I6" s="209"/>
    </row>
    <row r="7" spans="1:9" ht="18.75" customHeight="1">
      <c r="A7" s="189">
        <v>4</v>
      </c>
      <c r="B7" s="189"/>
      <c r="C7" s="189"/>
      <c r="D7" s="182"/>
      <c r="E7" s="182"/>
      <c r="F7" s="20">
        <f t="shared" ref="F7:F12" si="1">ROUND(D7*E7,2)</f>
        <v>0</v>
      </c>
      <c r="G7" s="20">
        <f t="shared" si="0"/>
        <v>0</v>
      </c>
      <c r="H7" s="20">
        <f t="shared" ref="H7:H12" si="2">F7+G7</f>
        <v>0</v>
      </c>
      <c r="I7" s="209"/>
    </row>
    <row r="8" spans="1:9" ht="18.75" customHeight="1">
      <c r="A8" s="189">
        <v>5</v>
      </c>
      <c r="B8" s="189"/>
      <c r="C8" s="189"/>
      <c r="D8" s="182"/>
      <c r="E8" s="182"/>
      <c r="F8" s="20">
        <f t="shared" si="1"/>
        <v>0</v>
      </c>
      <c r="G8" s="20">
        <f t="shared" si="0"/>
        <v>0</v>
      </c>
      <c r="H8" s="20">
        <f t="shared" si="2"/>
        <v>0</v>
      </c>
      <c r="I8" s="209"/>
    </row>
    <row r="9" spans="1:9" ht="18.75" customHeight="1">
      <c r="A9" s="189">
        <v>6</v>
      </c>
      <c r="B9" s="189"/>
      <c r="C9" s="189"/>
      <c r="D9" s="182"/>
      <c r="E9" s="182"/>
      <c r="F9" s="20">
        <f t="shared" si="1"/>
        <v>0</v>
      </c>
      <c r="G9" s="20">
        <f t="shared" si="0"/>
        <v>0</v>
      </c>
      <c r="H9" s="20">
        <f t="shared" si="2"/>
        <v>0</v>
      </c>
      <c r="I9" s="209"/>
    </row>
    <row r="10" spans="1:9" ht="18.75" customHeight="1">
      <c r="A10" s="189">
        <v>7</v>
      </c>
      <c r="B10" s="189"/>
      <c r="C10" s="189"/>
      <c r="D10" s="182"/>
      <c r="E10" s="182"/>
      <c r="F10" s="20">
        <f t="shared" si="1"/>
        <v>0</v>
      </c>
      <c r="G10" s="20">
        <f t="shared" si="0"/>
        <v>0</v>
      </c>
      <c r="H10" s="20">
        <f t="shared" si="2"/>
        <v>0</v>
      </c>
      <c r="I10" s="209"/>
    </row>
    <row r="11" spans="1:9" ht="18.75" customHeight="1">
      <c r="A11" s="189">
        <v>8</v>
      </c>
      <c r="B11" s="189"/>
      <c r="C11" s="189"/>
      <c r="D11" s="182"/>
      <c r="E11" s="182"/>
      <c r="F11" s="20">
        <f t="shared" si="1"/>
        <v>0</v>
      </c>
      <c r="G11" s="20">
        <f t="shared" si="0"/>
        <v>0</v>
      </c>
      <c r="H11" s="20">
        <f t="shared" si="2"/>
        <v>0</v>
      </c>
      <c r="I11" s="209"/>
    </row>
    <row r="12" spans="1:9" ht="18.75" customHeight="1">
      <c r="A12" s="189">
        <v>9</v>
      </c>
      <c r="B12" s="189"/>
      <c r="C12" s="189"/>
      <c r="D12" s="182"/>
      <c r="E12" s="182"/>
      <c r="F12" s="20">
        <f t="shared" si="1"/>
        <v>0</v>
      </c>
      <c r="G12" s="20">
        <f t="shared" si="0"/>
        <v>0</v>
      </c>
      <c r="H12" s="20">
        <f t="shared" si="2"/>
        <v>0</v>
      </c>
      <c r="I12" s="209"/>
    </row>
    <row r="13" spans="1:9" ht="18.75" customHeight="1">
      <c r="A13" s="189">
        <v>10</v>
      </c>
      <c r="B13" s="1"/>
      <c r="C13" s="1"/>
      <c r="D13" s="182"/>
      <c r="E13" s="182"/>
      <c r="F13" s="20">
        <f>ROUND(D13*E13,2)</f>
        <v>0</v>
      </c>
      <c r="G13" s="20">
        <f t="shared" si="0"/>
        <v>0</v>
      </c>
      <c r="H13" s="20">
        <f>F13+G13</f>
        <v>0</v>
      </c>
      <c r="I13" s="209"/>
    </row>
    <row r="14" spans="1:9" ht="22.5" customHeight="1">
      <c r="A14" s="2"/>
      <c r="B14" s="9" t="s">
        <v>1</v>
      </c>
      <c r="C14" s="1"/>
      <c r="D14" s="1"/>
      <c r="E14" s="1"/>
      <c r="F14" s="73">
        <f>SUM(F4:F13)</f>
        <v>0</v>
      </c>
      <c r="G14" s="73">
        <f>SUM(G4:G13)</f>
        <v>0</v>
      </c>
      <c r="H14" s="73">
        <f>SUM(H4:H13)</f>
        <v>0</v>
      </c>
      <c r="I14" s="210">
        <f>SUM(I4:I13)</f>
        <v>0</v>
      </c>
    </row>
    <row r="17" spans="1:9" s="18" customFormat="1" ht="15.75">
      <c r="A17" s="229" t="s">
        <v>389</v>
      </c>
      <c r="B17" s="229"/>
      <c r="C17" s="229"/>
      <c r="D17" s="229"/>
      <c r="E17" s="229"/>
      <c r="F17" s="229"/>
      <c r="G17" s="229"/>
      <c r="H17" s="229"/>
      <c r="I17" s="17"/>
    </row>
    <row r="18" spans="1:9" ht="18.75" customHeight="1">
      <c r="A18" s="7"/>
      <c r="B18" s="6"/>
      <c r="C18" s="11"/>
      <c r="D18" s="11"/>
      <c r="E18" s="11"/>
    </row>
    <row r="19" spans="1:9" ht="39.75" customHeight="1">
      <c r="A19" s="5" t="s">
        <v>2</v>
      </c>
      <c r="B19" s="5" t="s">
        <v>390</v>
      </c>
      <c r="C19" s="5" t="s">
        <v>391</v>
      </c>
      <c r="D19" s="5" t="s">
        <v>5</v>
      </c>
      <c r="E19" s="5" t="s">
        <v>28</v>
      </c>
      <c r="F19" s="10" t="s">
        <v>393</v>
      </c>
      <c r="G19" s="10" t="s">
        <v>392</v>
      </c>
      <c r="H19" s="10" t="s">
        <v>1</v>
      </c>
      <c r="I19" s="211" t="s">
        <v>361</v>
      </c>
    </row>
    <row r="20" spans="1:9" ht="18.75" customHeight="1">
      <c r="A20" s="219">
        <v>1</v>
      </c>
      <c r="B20" s="3"/>
      <c r="C20" s="219"/>
      <c r="D20" s="182"/>
      <c r="E20" s="182"/>
      <c r="F20" s="20">
        <f>ROUND(D20*E20,2)</f>
        <v>0</v>
      </c>
      <c r="G20" s="20">
        <f>ROUND(F20*0.24,2)</f>
        <v>0</v>
      </c>
      <c r="H20" s="20">
        <f>F20+G20</f>
        <v>0</v>
      </c>
      <c r="I20" s="209"/>
    </row>
    <row r="21" spans="1:9" ht="18.75" customHeight="1">
      <c r="A21" s="219">
        <v>2</v>
      </c>
      <c r="B21" s="3"/>
      <c r="C21" s="219"/>
      <c r="D21" s="182"/>
      <c r="E21" s="182"/>
      <c r="F21" s="20">
        <f>ROUND(D21*E21,2)</f>
        <v>0</v>
      </c>
      <c r="G21" s="20">
        <f t="shared" ref="G21:G24" si="3">ROUND(F21*0.24,2)</f>
        <v>0</v>
      </c>
      <c r="H21" s="20">
        <f>F21+G21</f>
        <v>0</v>
      </c>
      <c r="I21" s="209"/>
    </row>
    <row r="22" spans="1:9" ht="18.75" customHeight="1">
      <c r="A22" s="219">
        <v>3</v>
      </c>
      <c r="B22" s="219"/>
      <c r="C22" s="219"/>
      <c r="D22" s="182"/>
      <c r="E22" s="182"/>
      <c r="F22" s="20">
        <f>ROUND(D22*E22,2)</f>
        <v>0</v>
      </c>
      <c r="G22" s="20">
        <f t="shared" si="3"/>
        <v>0</v>
      </c>
      <c r="H22" s="20">
        <f>F22+G22</f>
        <v>0</v>
      </c>
      <c r="I22" s="209"/>
    </row>
    <row r="23" spans="1:9" ht="18.75" customHeight="1">
      <c r="A23" s="219">
        <v>4</v>
      </c>
      <c r="B23" s="219"/>
      <c r="C23" s="219"/>
      <c r="D23" s="182"/>
      <c r="E23" s="182"/>
      <c r="F23" s="20">
        <f t="shared" ref="F23:F24" si="4">ROUND(D23*E23,2)</f>
        <v>0</v>
      </c>
      <c r="G23" s="20">
        <f t="shared" si="3"/>
        <v>0</v>
      </c>
      <c r="H23" s="20">
        <f t="shared" ref="H23:H24" si="5">F23+G23</f>
        <v>0</v>
      </c>
      <c r="I23" s="209"/>
    </row>
    <row r="24" spans="1:9" ht="18.75" customHeight="1">
      <c r="A24" s="219">
        <v>5</v>
      </c>
      <c r="B24" s="219"/>
      <c r="C24" s="219"/>
      <c r="D24" s="182"/>
      <c r="E24" s="182"/>
      <c r="F24" s="20">
        <f t="shared" si="4"/>
        <v>0</v>
      </c>
      <c r="G24" s="20">
        <f t="shared" si="3"/>
        <v>0</v>
      </c>
      <c r="H24" s="20">
        <f t="shared" si="5"/>
        <v>0</v>
      </c>
      <c r="I24" s="209"/>
    </row>
    <row r="25" spans="1:9" ht="22.5" customHeight="1">
      <c r="A25" s="2"/>
      <c r="B25" s="9" t="s">
        <v>1</v>
      </c>
      <c r="C25" s="219"/>
      <c r="D25" s="219"/>
      <c r="E25" s="219"/>
      <c r="F25" s="73">
        <f>SUM(F20:F24)</f>
        <v>0</v>
      </c>
      <c r="G25" s="73">
        <f>SUM(G20:G24)</f>
        <v>0</v>
      </c>
      <c r="H25" s="73">
        <f>SUM(H20:H24)</f>
        <v>0</v>
      </c>
      <c r="I25" s="210">
        <f>SUM(I20:I24)</f>
        <v>0</v>
      </c>
    </row>
    <row r="28" spans="1:9" s="18" customFormat="1" ht="15.75">
      <c r="A28" s="229" t="s">
        <v>394</v>
      </c>
      <c r="B28" s="229"/>
      <c r="C28" s="229"/>
      <c r="D28" s="229"/>
      <c r="E28" s="229"/>
      <c r="F28" s="229"/>
      <c r="G28" s="229"/>
      <c r="H28" s="229"/>
      <c r="I28" s="17"/>
    </row>
    <row r="29" spans="1:9" ht="18.75" customHeight="1">
      <c r="A29" s="7"/>
      <c r="B29" s="6"/>
      <c r="C29" s="11"/>
      <c r="D29" s="11"/>
      <c r="E29" s="11"/>
    </row>
    <row r="30" spans="1:9" ht="39.75" customHeight="1">
      <c r="A30" s="5" t="s">
        <v>2</v>
      </c>
      <c r="B30" s="5" t="s">
        <v>390</v>
      </c>
      <c r="C30" s="5" t="s">
        <v>391</v>
      </c>
      <c r="D30" s="5" t="s">
        <v>5</v>
      </c>
      <c r="E30" s="5" t="s">
        <v>28</v>
      </c>
      <c r="F30" s="10" t="s">
        <v>393</v>
      </c>
      <c r="G30" s="10" t="s">
        <v>392</v>
      </c>
      <c r="H30" s="10" t="s">
        <v>1</v>
      </c>
      <c r="I30" s="211" t="s">
        <v>361</v>
      </c>
    </row>
    <row r="31" spans="1:9" ht="18.75" customHeight="1">
      <c r="A31" s="219">
        <v>1</v>
      </c>
      <c r="B31" s="3"/>
      <c r="C31" s="219"/>
      <c r="D31" s="182"/>
      <c r="E31" s="182"/>
      <c r="F31" s="20">
        <f>ROUND(D31*E31,2)</f>
        <v>0</v>
      </c>
      <c r="G31" s="20">
        <f>ROUND(F31*0.24,2)</f>
        <v>0</v>
      </c>
      <c r="H31" s="20">
        <f>F31+G31</f>
        <v>0</v>
      </c>
      <c r="I31" s="209"/>
    </row>
    <row r="32" spans="1:9" ht="18.75" customHeight="1">
      <c r="A32" s="219">
        <v>2</v>
      </c>
      <c r="B32" s="3"/>
      <c r="C32" s="219"/>
      <c r="D32" s="182"/>
      <c r="E32" s="182"/>
      <c r="F32" s="20">
        <f>ROUND(D32*E32,2)</f>
        <v>0</v>
      </c>
      <c r="G32" s="20">
        <f t="shared" ref="G32:G35" si="6">ROUND(F32*0.24,2)</f>
        <v>0</v>
      </c>
      <c r="H32" s="20">
        <f>F32+G32</f>
        <v>0</v>
      </c>
      <c r="I32" s="209"/>
    </row>
    <row r="33" spans="1:9" ht="18.75" customHeight="1">
      <c r="A33" s="219">
        <v>3</v>
      </c>
      <c r="B33" s="219"/>
      <c r="C33" s="219"/>
      <c r="D33" s="182"/>
      <c r="E33" s="182"/>
      <c r="F33" s="20">
        <f>ROUND(D33*E33,2)</f>
        <v>0</v>
      </c>
      <c r="G33" s="20">
        <f t="shared" si="6"/>
        <v>0</v>
      </c>
      <c r="H33" s="20">
        <f>F33+G33</f>
        <v>0</v>
      </c>
      <c r="I33" s="209"/>
    </row>
    <row r="34" spans="1:9" ht="18.75" customHeight="1">
      <c r="A34" s="219">
        <v>4</v>
      </c>
      <c r="B34" s="219"/>
      <c r="C34" s="219"/>
      <c r="D34" s="182"/>
      <c r="E34" s="182"/>
      <c r="F34" s="20">
        <f t="shared" ref="F34:F35" si="7">ROUND(D34*E34,2)</f>
        <v>0</v>
      </c>
      <c r="G34" s="20">
        <f t="shared" si="6"/>
        <v>0</v>
      </c>
      <c r="H34" s="20">
        <f t="shared" ref="H34:H35" si="8">F34+G34</f>
        <v>0</v>
      </c>
      <c r="I34" s="209"/>
    </row>
    <row r="35" spans="1:9" ht="18.75" customHeight="1">
      <c r="A35" s="219">
        <v>5</v>
      </c>
      <c r="B35" s="219"/>
      <c r="C35" s="219"/>
      <c r="D35" s="182"/>
      <c r="E35" s="182"/>
      <c r="F35" s="20">
        <f t="shared" si="7"/>
        <v>0</v>
      </c>
      <c r="G35" s="20">
        <f t="shared" si="6"/>
        <v>0</v>
      </c>
      <c r="H35" s="20">
        <f t="shared" si="8"/>
        <v>0</v>
      </c>
      <c r="I35" s="209"/>
    </row>
    <row r="36" spans="1:9" ht="22.5" customHeight="1">
      <c r="A36" s="2"/>
      <c r="B36" s="9" t="s">
        <v>1</v>
      </c>
      <c r="C36" s="219"/>
      <c r="D36" s="219"/>
      <c r="E36" s="219"/>
      <c r="F36" s="73">
        <f>SUM(F31:F35)</f>
        <v>0</v>
      </c>
      <c r="G36" s="73">
        <f>SUM(G31:G35)</f>
        <v>0</v>
      </c>
      <c r="H36" s="73">
        <f>SUM(H31:H35)</f>
        <v>0</v>
      </c>
      <c r="I36" s="210">
        <f>SUM(I31:I35)</f>
        <v>0</v>
      </c>
    </row>
    <row r="39" spans="1:9" s="18" customFormat="1" ht="15.75">
      <c r="A39" s="229" t="s">
        <v>395</v>
      </c>
      <c r="B39" s="229"/>
      <c r="C39" s="229"/>
      <c r="D39" s="229"/>
      <c r="E39" s="229"/>
      <c r="F39" s="229"/>
      <c r="G39" s="229"/>
      <c r="H39" s="229"/>
      <c r="I39" s="17"/>
    </row>
    <row r="40" spans="1:9" ht="18.75" customHeight="1">
      <c r="A40" s="7"/>
      <c r="B40" s="6"/>
      <c r="C40" s="11"/>
      <c r="D40" s="11"/>
      <c r="E40" s="11"/>
    </row>
    <row r="41" spans="1:9" ht="39.75" customHeight="1">
      <c r="A41" s="5" t="s">
        <v>2</v>
      </c>
      <c r="B41" s="5" t="s">
        <v>396</v>
      </c>
      <c r="C41" s="5" t="s">
        <v>391</v>
      </c>
      <c r="D41" s="5" t="s">
        <v>5</v>
      </c>
      <c r="E41" s="5" t="s">
        <v>28</v>
      </c>
      <c r="F41" s="10" t="s">
        <v>393</v>
      </c>
      <c r="G41" s="10" t="s">
        <v>392</v>
      </c>
      <c r="H41" s="10" t="s">
        <v>1</v>
      </c>
      <c r="I41" s="211" t="s">
        <v>361</v>
      </c>
    </row>
    <row r="42" spans="1:9" ht="18.75" customHeight="1">
      <c r="A42" s="219">
        <v>1</v>
      </c>
      <c r="B42" s="3"/>
      <c r="C42" s="219"/>
      <c r="D42" s="182"/>
      <c r="E42" s="182"/>
      <c r="F42" s="20">
        <f>ROUND(D42*E42,2)</f>
        <v>0</v>
      </c>
      <c r="G42" s="20">
        <f>ROUND(F42*0.24,2)</f>
        <v>0</v>
      </c>
      <c r="H42" s="20">
        <f>F42+G42</f>
        <v>0</v>
      </c>
      <c r="I42" s="209"/>
    </row>
    <row r="43" spans="1:9" ht="18.75" customHeight="1">
      <c r="A43" s="219">
        <v>2</v>
      </c>
      <c r="B43" s="3"/>
      <c r="C43" s="219"/>
      <c r="D43" s="182"/>
      <c r="E43" s="182"/>
      <c r="F43" s="20">
        <f>ROUND(D43*E43,2)</f>
        <v>0</v>
      </c>
      <c r="G43" s="20">
        <f t="shared" ref="G43:G46" si="9">ROUND(F43*0.24,2)</f>
        <v>0</v>
      </c>
      <c r="H43" s="20">
        <f>F43+G43</f>
        <v>0</v>
      </c>
      <c r="I43" s="209"/>
    </row>
    <row r="44" spans="1:9" ht="18.75" customHeight="1">
      <c r="A44" s="219">
        <v>3</v>
      </c>
      <c r="B44" s="219"/>
      <c r="C44" s="219"/>
      <c r="D44" s="182"/>
      <c r="E44" s="182"/>
      <c r="F44" s="20">
        <f>ROUND(D44*E44,2)</f>
        <v>0</v>
      </c>
      <c r="G44" s="20">
        <f t="shared" si="9"/>
        <v>0</v>
      </c>
      <c r="H44" s="20">
        <f>F44+G44</f>
        <v>0</v>
      </c>
      <c r="I44" s="209"/>
    </row>
    <row r="45" spans="1:9" ht="18.75" customHeight="1">
      <c r="A45" s="219">
        <v>4</v>
      </c>
      <c r="B45" s="219"/>
      <c r="C45" s="219"/>
      <c r="D45" s="182"/>
      <c r="E45" s="182"/>
      <c r="F45" s="20">
        <f t="shared" ref="F45:F46" si="10">ROUND(D45*E45,2)</f>
        <v>0</v>
      </c>
      <c r="G45" s="20">
        <f t="shared" si="9"/>
        <v>0</v>
      </c>
      <c r="H45" s="20">
        <f t="shared" ref="H45:H46" si="11">F45+G45</f>
        <v>0</v>
      </c>
      <c r="I45" s="209"/>
    </row>
    <row r="46" spans="1:9" ht="18.75" customHeight="1">
      <c r="A46" s="219">
        <v>5</v>
      </c>
      <c r="B46" s="219"/>
      <c r="C46" s="219"/>
      <c r="D46" s="182"/>
      <c r="E46" s="182"/>
      <c r="F46" s="20">
        <f t="shared" si="10"/>
        <v>0</v>
      </c>
      <c r="G46" s="20">
        <f t="shared" si="9"/>
        <v>0</v>
      </c>
      <c r="H46" s="20">
        <f t="shared" si="11"/>
        <v>0</v>
      </c>
      <c r="I46" s="209"/>
    </row>
    <row r="47" spans="1:9" ht="22.5" customHeight="1">
      <c r="A47" s="2"/>
      <c r="B47" s="9" t="s">
        <v>1</v>
      </c>
      <c r="C47" s="219"/>
      <c r="D47" s="219"/>
      <c r="E47" s="219"/>
      <c r="F47" s="73">
        <f>SUM(F42:F46)</f>
        <v>0</v>
      </c>
      <c r="G47" s="73">
        <f>SUM(G42:G46)</f>
        <v>0</v>
      </c>
      <c r="H47" s="73">
        <f>SUM(H42:H46)</f>
        <v>0</v>
      </c>
      <c r="I47" s="210">
        <f>SUM(I42:I46)</f>
        <v>0</v>
      </c>
    </row>
    <row r="50" spans="1:9" s="18" customFormat="1" ht="48" customHeight="1">
      <c r="A50" s="229" t="s">
        <v>397</v>
      </c>
      <c r="B50" s="229"/>
      <c r="C50" s="229"/>
      <c r="D50" s="229"/>
      <c r="E50" s="229"/>
      <c r="F50" s="229"/>
      <c r="G50" s="229"/>
      <c r="H50" s="229"/>
      <c r="I50" s="17"/>
    </row>
    <row r="51" spans="1:9" ht="18.75" customHeight="1">
      <c r="A51" s="7"/>
      <c r="B51" s="6"/>
      <c r="C51" s="11"/>
      <c r="D51" s="11"/>
      <c r="E51" s="11"/>
    </row>
    <row r="52" spans="1:9" ht="39.75" customHeight="1">
      <c r="A52" s="5" t="s">
        <v>2</v>
      </c>
      <c r="B52" s="5" t="s">
        <v>396</v>
      </c>
      <c r="C52" s="5" t="s">
        <v>391</v>
      </c>
      <c r="D52" s="5" t="s">
        <v>5</v>
      </c>
      <c r="E52" s="5" t="s">
        <v>28</v>
      </c>
      <c r="F52" s="10" t="s">
        <v>393</v>
      </c>
      <c r="G52" s="10" t="s">
        <v>392</v>
      </c>
      <c r="H52" s="10" t="s">
        <v>1</v>
      </c>
      <c r="I52" s="211" t="s">
        <v>361</v>
      </c>
    </row>
    <row r="53" spans="1:9" ht="18.75" customHeight="1">
      <c r="A53" s="219">
        <v>1</v>
      </c>
      <c r="B53" s="3"/>
      <c r="C53" s="219"/>
      <c r="D53" s="182"/>
      <c r="E53" s="182"/>
      <c r="F53" s="20">
        <f>ROUND(D53*E53,2)</f>
        <v>0</v>
      </c>
      <c r="G53" s="20">
        <f>ROUND(F53*0.24,2)</f>
        <v>0</v>
      </c>
      <c r="H53" s="20">
        <f>F53+G53</f>
        <v>0</v>
      </c>
      <c r="I53" s="209"/>
    </row>
    <row r="54" spans="1:9" ht="18.75" customHeight="1">
      <c r="A54" s="219">
        <v>2</v>
      </c>
      <c r="B54" s="3"/>
      <c r="C54" s="219"/>
      <c r="D54" s="182"/>
      <c r="E54" s="182"/>
      <c r="F54" s="20">
        <f>ROUND(D54*E54,2)</f>
        <v>0</v>
      </c>
      <c r="G54" s="20">
        <f t="shared" ref="G54:G57" si="12">ROUND(F54*0.24,2)</f>
        <v>0</v>
      </c>
      <c r="H54" s="20">
        <f>F54+G54</f>
        <v>0</v>
      </c>
      <c r="I54" s="209"/>
    </row>
    <row r="55" spans="1:9" ht="18.75" customHeight="1">
      <c r="A55" s="219">
        <v>3</v>
      </c>
      <c r="B55" s="219"/>
      <c r="C55" s="219"/>
      <c r="D55" s="182"/>
      <c r="E55" s="182"/>
      <c r="F55" s="20">
        <f>ROUND(D55*E55,2)</f>
        <v>0</v>
      </c>
      <c r="G55" s="20">
        <f t="shared" si="12"/>
        <v>0</v>
      </c>
      <c r="H55" s="20">
        <f>F55+G55</f>
        <v>0</v>
      </c>
      <c r="I55" s="209"/>
    </row>
    <row r="56" spans="1:9" ht="18.75" customHeight="1">
      <c r="A56" s="219">
        <v>4</v>
      </c>
      <c r="B56" s="219"/>
      <c r="C56" s="219"/>
      <c r="D56" s="182"/>
      <c r="E56" s="182"/>
      <c r="F56" s="20">
        <f t="shared" ref="F56:F57" si="13">ROUND(D56*E56,2)</f>
        <v>0</v>
      </c>
      <c r="G56" s="20">
        <f t="shared" si="12"/>
        <v>0</v>
      </c>
      <c r="H56" s="20">
        <f t="shared" ref="H56:H57" si="14">F56+G56</f>
        <v>0</v>
      </c>
      <c r="I56" s="209"/>
    </row>
    <row r="57" spans="1:9" ht="18.75" customHeight="1">
      <c r="A57" s="219">
        <v>5</v>
      </c>
      <c r="B57" s="219"/>
      <c r="C57" s="219"/>
      <c r="D57" s="182"/>
      <c r="E57" s="182"/>
      <c r="F57" s="20">
        <f t="shared" si="13"/>
        <v>0</v>
      </c>
      <c r="G57" s="20">
        <f t="shared" si="12"/>
        <v>0</v>
      </c>
      <c r="H57" s="20">
        <f t="shared" si="14"/>
        <v>0</v>
      </c>
      <c r="I57" s="209"/>
    </row>
    <row r="58" spans="1:9" ht="22.5" customHeight="1">
      <c r="A58" s="2"/>
      <c r="B58" s="9" t="s">
        <v>1</v>
      </c>
      <c r="C58" s="219"/>
      <c r="D58" s="219"/>
      <c r="E58" s="219"/>
      <c r="F58" s="73">
        <f>SUM(F53:F57)</f>
        <v>0</v>
      </c>
      <c r="G58" s="73">
        <f>SUM(G53:G57)</f>
        <v>0</v>
      </c>
      <c r="H58" s="73">
        <f>SUM(H53:H57)</f>
        <v>0</v>
      </c>
      <c r="I58" s="210">
        <f>SUM(I53:I57)</f>
        <v>0</v>
      </c>
    </row>
    <row r="61" spans="1:9" s="18" customFormat="1" ht="15.75">
      <c r="A61" s="229" t="s">
        <v>398</v>
      </c>
      <c r="B61" s="229"/>
      <c r="C61" s="229"/>
      <c r="D61" s="229"/>
      <c r="E61" s="229"/>
      <c r="F61" s="229"/>
      <c r="G61" s="229"/>
      <c r="H61" s="229"/>
      <c r="I61" s="17"/>
    </row>
    <row r="62" spans="1:9" ht="18.75" customHeight="1">
      <c r="A62" s="7"/>
      <c r="B62" s="6"/>
      <c r="C62" s="11"/>
      <c r="D62" s="11"/>
      <c r="E62" s="11"/>
    </row>
    <row r="63" spans="1:9" ht="39.75" customHeight="1">
      <c r="A63" s="5" t="s">
        <v>2</v>
      </c>
      <c r="B63" s="5" t="s">
        <v>396</v>
      </c>
      <c r="C63" s="5" t="s">
        <v>391</v>
      </c>
      <c r="D63" s="5" t="s">
        <v>5</v>
      </c>
      <c r="E63" s="5" t="s">
        <v>28</v>
      </c>
      <c r="F63" s="10" t="s">
        <v>393</v>
      </c>
      <c r="G63" s="10" t="s">
        <v>392</v>
      </c>
      <c r="H63" s="10" t="s">
        <v>1</v>
      </c>
      <c r="I63" s="211" t="s">
        <v>361</v>
      </c>
    </row>
    <row r="64" spans="1:9" ht="18.75" customHeight="1">
      <c r="A64" s="219">
        <v>1</v>
      </c>
      <c r="B64" s="3"/>
      <c r="C64" s="219"/>
      <c r="D64" s="182"/>
      <c r="E64" s="182"/>
      <c r="F64" s="20">
        <f>ROUND(D64*E64,2)</f>
        <v>0</v>
      </c>
      <c r="G64" s="20">
        <f>ROUND(F64*0.24,2)</f>
        <v>0</v>
      </c>
      <c r="H64" s="20">
        <f>F64+G64</f>
        <v>0</v>
      </c>
      <c r="I64" s="209"/>
    </row>
    <row r="65" spans="1:9" ht="18.75" customHeight="1">
      <c r="A65" s="219">
        <v>2</v>
      </c>
      <c r="B65" s="3"/>
      <c r="C65" s="219"/>
      <c r="D65" s="182"/>
      <c r="E65" s="182"/>
      <c r="F65" s="20">
        <f>ROUND(D65*E65,2)</f>
        <v>0</v>
      </c>
      <c r="G65" s="20">
        <f t="shared" ref="G65:G68" si="15">ROUND(F65*0.24,2)</f>
        <v>0</v>
      </c>
      <c r="H65" s="20">
        <f>F65+G65</f>
        <v>0</v>
      </c>
      <c r="I65" s="209"/>
    </row>
    <row r="66" spans="1:9" ht="18.75" customHeight="1">
      <c r="A66" s="219">
        <v>3</v>
      </c>
      <c r="B66" s="219"/>
      <c r="C66" s="219"/>
      <c r="D66" s="182"/>
      <c r="E66" s="182"/>
      <c r="F66" s="20">
        <f>ROUND(D66*E66,2)</f>
        <v>0</v>
      </c>
      <c r="G66" s="20">
        <f t="shared" si="15"/>
        <v>0</v>
      </c>
      <c r="H66" s="20">
        <f>F66+G66</f>
        <v>0</v>
      </c>
      <c r="I66" s="209"/>
    </row>
    <row r="67" spans="1:9" ht="18.75" customHeight="1">
      <c r="A67" s="219">
        <v>4</v>
      </c>
      <c r="B67" s="219"/>
      <c r="C67" s="219"/>
      <c r="D67" s="182"/>
      <c r="E67" s="182"/>
      <c r="F67" s="20">
        <f t="shared" ref="F67:F68" si="16">ROUND(D67*E67,2)</f>
        <v>0</v>
      </c>
      <c r="G67" s="20">
        <f t="shared" si="15"/>
        <v>0</v>
      </c>
      <c r="H67" s="20">
        <f t="shared" ref="H67:H68" si="17">F67+G67</f>
        <v>0</v>
      </c>
      <c r="I67" s="209"/>
    </row>
    <row r="68" spans="1:9" ht="18.75" customHeight="1">
      <c r="A68" s="219">
        <v>5</v>
      </c>
      <c r="B68" s="219"/>
      <c r="C68" s="219"/>
      <c r="D68" s="182"/>
      <c r="E68" s="182"/>
      <c r="F68" s="20">
        <f t="shared" si="16"/>
        <v>0</v>
      </c>
      <c r="G68" s="20">
        <f t="shared" si="15"/>
        <v>0</v>
      </c>
      <c r="H68" s="20">
        <f t="shared" si="17"/>
        <v>0</v>
      </c>
      <c r="I68" s="209"/>
    </row>
    <row r="69" spans="1:9" ht="22.5" customHeight="1">
      <c r="A69" s="2"/>
      <c r="B69" s="9" t="s">
        <v>1</v>
      </c>
      <c r="C69" s="219"/>
      <c r="D69" s="219"/>
      <c r="E69" s="219"/>
      <c r="F69" s="73">
        <f>SUM(F64:F68)</f>
        <v>0</v>
      </c>
      <c r="G69" s="73">
        <f>SUM(G64:G68)</f>
        <v>0</v>
      </c>
      <c r="H69" s="73">
        <f>SUM(H64:H68)</f>
        <v>0</v>
      </c>
      <c r="I69" s="210">
        <f>SUM(I64:I68)</f>
        <v>0</v>
      </c>
    </row>
    <row r="72" spans="1:9" s="18" customFormat="1" ht="15.75">
      <c r="A72" s="229" t="s">
        <v>399</v>
      </c>
      <c r="B72" s="229"/>
      <c r="C72" s="229"/>
      <c r="D72" s="229"/>
      <c r="E72" s="229"/>
      <c r="F72" s="229"/>
      <c r="G72" s="229"/>
      <c r="H72" s="229"/>
      <c r="I72" s="17"/>
    </row>
    <row r="73" spans="1:9" ht="18.75" customHeight="1">
      <c r="A73" s="7"/>
      <c r="B73" s="6"/>
      <c r="C73" s="11"/>
      <c r="D73" s="11"/>
      <c r="E73" s="11"/>
    </row>
    <row r="74" spans="1:9" ht="39.75" customHeight="1">
      <c r="A74" s="5" t="s">
        <v>2</v>
      </c>
      <c r="B74" s="5" t="s">
        <v>396</v>
      </c>
      <c r="C74" s="5" t="s">
        <v>391</v>
      </c>
      <c r="D74" s="5" t="s">
        <v>5</v>
      </c>
      <c r="E74" s="5" t="s">
        <v>28</v>
      </c>
      <c r="F74" s="10" t="s">
        <v>393</v>
      </c>
      <c r="G74" s="10" t="s">
        <v>392</v>
      </c>
      <c r="H74" s="10" t="s">
        <v>1</v>
      </c>
      <c r="I74" s="211" t="s">
        <v>361</v>
      </c>
    </row>
    <row r="75" spans="1:9" ht="18.75" customHeight="1">
      <c r="A75" s="219">
        <v>1</v>
      </c>
      <c r="B75" s="3"/>
      <c r="C75" s="219"/>
      <c r="D75" s="182"/>
      <c r="E75" s="182"/>
      <c r="F75" s="20">
        <f>ROUND(D75*E75,2)</f>
        <v>0</v>
      </c>
      <c r="G75" s="20">
        <f>ROUND(F75*0.24,2)</f>
        <v>0</v>
      </c>
      <c r="H75" s="20">
        <f>F75+G75</f>
        <v>0</v>
      </c>
      <c r="I75" s="209"/>
    </row>
    <row r="76" spans="1:9" ht="18.75" customHeight="1">
      <c r="A76" s="219">
        <v>2</v>
      </c>
      <c r="B76" s="3"/>
      <c r="C76" s="219"/>
      <c r="D76" s="182"/>
      <c r="E76" s="182"/>
      <c r="F76" s="20">
        <f>ROUND(D76*E76,2)</f>
        <v>0</v>
      </c>
      <c r="G76" s="20">
        <f t="shared" ref="G76:G79" si="18">ROUND(F76*0.24,2)</f>
        <v>0</v>
      </c>
      <c r="H76" s="20">
        <f>F76+G76</f>
        <v>0</v>
      </c>
      <c r="I76" s="209"/>
    </row>
    <row r="77" spans="1:9" ht="18.75" customHeight="1">
      <c r="A77" s="219">
        <v>3</v>
      </c>
      <c r="B77" s="219"/>
      <c r="C77" s="219"/>
      <c r="D77" s="182"/>
      <c r="E77" s="182"/>
      <c r="F77" s="20">
        <f>ROUND(D77*E77,2)</f>
        <v>0</v>
      </c>
      <c r="G77" s="20">
        <f t="shared" si="18"/>
        <v>0</v>
      </c>
      <c r="H77" s="20">
        <f>F77+G77</f>
        <v>0</v>
      </c>
      <c r="I77" s="209"/>
    </row>
    <row r="78" spans="1:9" ht="18.75" customHeight="1">
      <c r="A78" s="219">
        <v>4</v>
      </c>
      <c r="B78" s="219"/>
      <c r="C78" s="219"/>
      <c r="D78" s="182"/>
      <c r="E78" s="182"/>
      <c r="F78" s="20">
        <f t="shared" ref="F78:F79" si="19">ROUND(D78*E78,2)</f>
        <v>0</v>
      </c>
      <c r="G78" s="20">
        <f t="shared" si="18"/>
        <v>0</v>
      </c>
      <c r="H78" s="20">
        <f t="shared" ref="H78:H79" si="20">F78+G78</f>
        <v>0</v>
      </c>
      <c r="I78" s="209"/>
    </row>
    <row r="79" spans="1:9" ht="18.75" customHeight="1">
      <c r="A79" s="219">
        <v>5</v>
      </c>
      <c r="B79" s="219"/>
      <c r="C79" s="219"/>
      <c r="D79" s="182"/>
      <c r="E79" s="182"/>
      <c r="F79" s="20">
        <f t="shared" si="19"/>
        <v>0</v>
      </c>
      <c r="G79" s="20">
        <f t="shared" si="18"/>
        <v>0</v>
      </c>
      <c r="H79" s="20">
        <f t="shared" si="20"/>
        <v>0</v>
      </c>
      <c r="I79" s="209"/>
    </row>
    <row r="80" spans="1:9" ht="22.5" customHeight="1">
      <c r="A80" s="2"/>
      <c r="B80" s="9" t="s">
        <v>1</v>
      </c>
      <c r="C80" s="219"/>
      <c r="D80" s="219"/>
      <c r="E80" s="219"/>
      <c r="F80" s="73">
        <f>SUM(F75:F79)</f>
        <v>0</v>
      </c>
      <c r="G80" s="73">
        <f>SUM(G75:G79)</f>
        <v>0</v>
      </c>
      <c r="H80" s="73">
        <f>SUM(H75:H79)</f>
        <v>0</v>
      </c>
      <c r="I80" s="210">
        <f>SUM(I75:I79)</f>
        <v>0</v>
      </c>
    </row>
    <row r="83" spans="1:9" s="18" customFormat="1" ht="15.75">
      <c r="A83" s="229" t="s">
        <v>400</v>
      </c>
      <c r="B83" s="229"/>
      <c r="C83" s="229"/>
      <c r="D83" s="229"/>
      <c r="E83" s="229"/>
      <c r="F83" s="229"/>
      <c r="G83" s="229"/>
      <c r="H83" s="229"/>
      <c r="I83" s="17"/>
    </row>
    <row r="84" spans="1:9" ht="18.75" customHeight="1">
      <c r="A84" s="7"/>
      <c r="B84" s="6"/>
      <c r="C84" s="11"/>
      <c r="D84" s="11"/>
      <c r="E84" s="11"/>
    </row>
    <row r="85" spans="1:9" ht="39.75" customHeight="1">
      <c r="A85" s="5" t="s">
        <v>2</v>
      </c>
      <c r="B85" s="5" t="s">
        <v>396</v>
      </c>
      <c r="C85" s="5" t="s">
        <v>391</v>
      </c>
      <c r="D85" s="5" t="s">
        <v>5</v>
      </c>
      <c r="E85" s="5" t="s">
        <v>28</v>
      </c>
      <c r="F85" s="10" t="s">
        <v>393</v>
      </c>
      <c r="G85" s="10" t="s">
        <v>392</v>
      </c>
      <c r="H85" s="10" t="s">
        <v>1</v>
      </c>
      <c r="I85" s="211" t="s">
        <v>361</v>
      </c>
    </row>
    <row r="86" spans="1:9" ht="18.75" customHeight="1">
      <c r="A86" s="219">
        <v>1</v>
      </c>
      <c r="B86" s="3"/>
      <c r="C86" s="219"/>
      <c r="D86" s="182"/>
      <c r="E86" s="182"/>
      <c r="F86" s="20">
        <f>ROUND(D86*E86,2)</f>
        <v>0</v>
      </c>
      <c r="G86" s="20">
        <f>ROUND(F86*0.24,2)</f>
        <v>0</v>
      </c>
      <c r="H86" s="20">
        <f>F86+G86</f>
        <v>0</v>
      </c>
      <c r="I86" s="209"/>
    </row>
    <row r="87" spans="1:9" ht="18.75" customHeight="1">
      <c r="A87" s="219">
        <v>2</v>
      </c>
      <c r="B87" s="3"/>
      <c r="C87" s="219"/>
      <c r="D87" s="182"/>
      <c r="E87" s="182"/>
      <c r="F87" s="20">
        <f>ROUND(D87*E87,2)</f>
        <v>0</v>
      </c>
      <c r="G87" s="20">
        <f t="shared" ref="G87:G90" si="21">ROUND(F87*0.24,2)</f>
        <v>0</v>
      </c>
      <c r="H87" s="20">
        <f>F87+G87</f>
        <v>0</v>
      </c>
      <c r="I87" s="209"/>
    </row>
    <row r="88" spans="1:9" ht="18.75" customHeight="1">
      <c r="A88" s="219">
        <v>3</v>
      </c>
      <c r="B88" s="219"/>
      <c r="C88" s="219"/>
      <c r="D88" s="182"/>
      <c r="E88" s="182"/>
      <c r="F88" s="20">
        <f>ROUND(D88*E88,2)</f>
        <v>0</v>
      </c>
      <c r="G88" s="20">
        <f t="shared" si="21"/>
        <v>0</v>
      </c>
      <c r="H88" s="20">
        <f>F88+G88</f>
        <v>0</v>
      </c>
      <c r="I88" s="209"/>
    </row>
    <row r="89" spans="1:9" ht="18.75" customHeight="1">
      <c r="A89" s="219">
        <v>4</v>
      </c>
      <c r="B89" s="219"/>
      <c r="C89" s="219"/>
      <c r="D89" s="182"/>
      <c r="E89" s="182"/>
      <c r="F89" s="20">
        <f t="shared" ref="F89:F90" si="22">ROUND(D89*E89,2)</f>
        <v>0</v>
      </c>
      <c r="G89" s="20">
        <f t="shared" si="21"/>
        <v>0</v>
      </c>
      <c r="H89" s="20">
        <f t="shared" ref="H89:H90" si="23">F89+G89</f>
        <v>0</v>
      </c>
      <c r="I89" s="209"/>
    </row>
    <row r="90" spans="1:9" ht="18.75" customHeight="1">
      <c r="A90" s="219">
        <v>5</v>
      </c>
      <c r="B90" s="219"/>
      <c r="C90" s="219"/>
      <c r="D90" s="182"/>
      <c r="E90" s="182"/>
      <c r="F90" s="20">
        <f t="shared" si="22"/>
        <v>0</v>
      </c>
      <c r="G90" s="20">
        <f t="shared" si="21"/>
        <v>0</v>
      </c>
      <c r="H90" s="20">
        <f t="shared" si="23"/>
        <v>0</v>
      </c>
      <c r="I90" s="209"/>
    </row>
    <row r="91" spans="1:9" ht="22.5" customHeight="1">
      <c r="A91" s="2"/>
      <c r="B91" s="9" t="s">
        <v>1</v>
      </c>
      <c r="C91" s="219"/>
      <c r="D91" s="219"/>
      <c r="E91" s="219"/>
      <c r="F91" s="73">
        <f>SUM(F86:F90)</f>
        <v>0</v>
      </c>
      <c r="G91" s="73">
        <f>SUM(G86:G90)</f>
        <v>0</v>
      </c>
      <c r="H91" s="73">
        <f>SUM(H86:H90)</f>
        <v>0</v>
      </c>
      <c r="I91" s="210">
        <f>SUM(I86:I90)</f>
        <v>0</v>
      </c>
    </row>
    <row r="94" spans="1:9" s="18" customFormat="1" ht="31.5" customHeight="1">
      <c r="A94" s="229" t="s">
        <v>401</v>
      </c>
      <c r="B94" s="229"/>
      <c r="C94" s="229"/>
      <c r="D94" s="229"/>
      <c r="E94" s="229"/>
      <c r="F94" s="229"/>
      <c r="G94" s="229"/>
      <c r="H94" s="229"/>
      <c r="I94" s="17"/>
    </row>
    <row r="95" spans="1:9" ht="18.75" customHeight="1">
      <c r="A95" s="7"/>
      <c r="B95" s="6"/>
      <c r="C95" s="11"/>
      <c r="D95" s="11"/>
      <c r="E95" s="11"/>
    </row>
    <row r="96" spans="1:9" ht="39.75" customHeight="1">
      <c r="A96" s="5" t="s">
        <v>2</v>
      </c>
      <c r="B96" s="5" t="s">
        <v>396</v>
      </c>
      <c r="C96" s="5" t="s">
        <v>391</v>
      </c>
      <c r="D96" s="5" t="s">
        <v>5</v>
      </c>
      <c r="E96" s="5" t="s">
        <v>28</v>
      </c>
      <c r="F96" s="10" t="s">
        <v>393</v>
      </c>
      <c r="G96" s="10" t="s">
        <v>392</v>
      </c>
      <c r="H96" s="10" t="s">
        <v>1</v>
      </c>
      <c r="I96" s="211" t="s">
        <v>361</v>
      </c>
    </row>
    <row r="97" spans="1:9" ht="18.75" customHeight="1">
      <c r="A97" s="219">
        <v>1</v>
      </c>
      <c r="B97" s="3"/>
      <c r="C97" s="219"/>
      <c r="D97" s="182"/>
      <c r="E97" s="182"/>
      <c r="F97" s="20">
        <f>ROUND(D97*E97,2)</f>
        <v>0</v>
      </c>
      <c r="G97" s="20">
        <f>ROUND(F97*0.24,2)</f>
        <v>0</v>
      </c>
      <c r="H97" s="20">
        <f>F97+G97</f>
        <v>0</v>
      </c>
      <c r="I97" s="209"/>
    </row>
    <row r="98" spans="1:9" ht="18.75" customHeight="1">
      <c r="A98" s="219">
        <v>2</v>
      </c>
      <c r="B98" s="3"/>
      <c r="C98" s="219"/>
      <c r="D98" s="182"/>
      <c r="E98" s="182"/>
      <c r="F98" s="20">
        <f>ROUND(D98*E98,2)</f>
        <v>0</v>
      </c>
      <c r="G98" s="20">
        <f t="shared" ref="G98:G101" si="24">ROUND(F98*0.24,2)</f>
        <v>0</v>
      </c>
      <c r="H98" s="20">
        <f>F98+G98</f>
        <v>0</v>
      </c>
      <c r="I98" s="209"/>
    </row>
    <row r="99" spans="1:9" ht="18.75" customHeight="1">
      <c r="A99" s="219">
        <v>3</v>
      </c>
      <c r="B99" s="219"/>
      <c r="C99" s="219"/>
      <c r="D99" s="182"/>
      <c r="E99" s="182"/>
      <c r="F99" s="20">
        <f>ROUND(D99*E99,2)</f>
        <v>0</v>
      </c>
      <c r="G99" s="20">
        <f t="shared" si="24"/>
        <v>0</v>
      </c>
      <c r="H99" s="20">
        <f>F99+G99</f>
        <v>0</v>
      </c>
      <c r="I99" s="209"/>
    </row>
    <row r="100" spans="1:9" ht="18.75" customHeight="1">
      <c r="A100" s="219">
        <v>4</v>
      </c>
      <c r="B100" s="219"/>
      <c r="C100" s="219"/>
      <c r="D100" s="182"/>
      <c r="E100" s="182"/>
      <c r="F100" s="20">
        <f t="shared" ref="F100:F101" si="25">ROUND(D100*E100,2)</f>
        <v>0</v>
      </c>
      <c r="G100" s="20">
        <f t="shared" si="24"/>
        <v>0</v>
      </c>
      <c r="H100" s="20">
        <f t="shared" ref="H100:H101" si="26">F100+G100</f>
        <v>0</v>
      </c>
      <c r="I100" s="209"/>
    </row>
    <row r="101" spans="1:9" ht="18.75" customHeight="1">
      <c r="A101" s="219">
        <v>5</v>
      </c>
      <c r="B101" s="219"/>
      <c r="C101" s="219"/>
      <c r="D101" s="182"/>
      <c r="E101" s="182"/>
      <c r="F101" s="20">
        <f t="shared" si="25"/>
        <v>0</v>
      </c>
      <c r="G101" s="20">
        <f t="shared" si="24"/>
        <v>0</v>
      </c>
      <c r="H101" s="20">
        <f t="shared" si="26"/>
        <v>0</v>
      </c>
      <c r="I101" s="209"/>
    </row>
    <row r="102" spans="1:9" ht="22.5" customHeight="1">
      <c r="A102" s="2"/>
      <c r="B102" s="9" t="s">
        <v>1</v>
      </c>
      <c r="C102" s="219"/>
      <c r="D102" s="219"/>
      <c r="E102" s="219"/>
      <c r="F102" s="73">
        <f>SUM(F97:F101)</f>
        <v>0</v>
      </c>
      <c r="G102" s="73">
        <f>SUM(G97:G101)</f>
        <v>0</v>
      </c>
      <c r="H102" s="73">
        <f>SUM(H97:H101)</f>
        <v>0</v>
      </c>
      <c r="I102" s="210">
        <f>SUM(I97:I101)</f>
        <v>0</v>
      </c>
    </row>
    <row r="105" spans="1:9" s="18" customFormat="1" ht="15.75">
      <c r="A105" s="229" t="s">
        <v>402</v>
      </c>
      <c r="B105" s="229"/>
      <c r="C105" s="229"/>
      <c r="D105" s="229"/>
      <c r="E105" s="229"/>
      <c r="F105" s="229"/>
      <c r="G105" s="229"/>
      <c r="H105" s="229"/>
      <c r="I105" s="17"/>
    </row>
    <row r="106" spans="1:9" ht="18.75" customHeight="1">
      <c r="A106" s="7"/>
      <c r="B106" s="6"/>
      <c r="C106" s="11"/>
      <c r="D106" s="11"/>
      <c r="E106" s="11"/>
    </row>
    <row r="107" spans="1:9" ht="39.75" customHeight="1">
      <c r="A107" s="5" t="s">
        <v>2</v>
      </c>
      <c r="B107" s="5" t="s">
        <v>396</v>
      </c>
      <c r="C107" s="5" t="s">
        <v>391</v>
      </c>
      <c r="D107" s="5" t="s">
        <v>5</v>
      </c>
      <c r="E107" s="5" t="s">
        <v>28</v>
      </c>
      <c r="F107" s="10" t="s">
        <v>393</v>
      </c>
      <c r="G107" s="10" t="s">
        <v>392</v>
      </c>
      <c r="H107" s="10" t="s">
        <v>1</v>
      </c>
      <c r="I107" s="211" t="s">
        <v>361</v>
      </c>
    </row>
    <row r="108" spans="1:9" ht="18.75" customHeight="1">
      <c r="A108" s="219">
        <v>1</v>
      </c>
      <c r="B108" s="3"/>
      <c r="C108" s="219"/>
      <c r="D108" s="182"/>
      <c r="E108" s="182"/>
      <c r="F108" s="20">
        <f>ROUND(D108*E108,2)</f>
        <v>0</v>
      </c>
      <c r="G108" s="20">
        <f>ROUND(F108*0.24,2)</f>
        <v>0</v>
      </c>
      <c r="H108" s="20">
        <f>F108+G108</f>
        <v>0</v>
      </c>
      <c r="I108" s="209"/>
    </row>
    <row r="109" spans="1:9" ht="18.75" customHeight="1">
      <c r="A109" s="219">
        <v>2</v>
      </c>
      <c r="B109" s="3"/>
      <c r="C109" s="219"/>
      <c r="D109" s="182"/>
      <c r="E109" s="182"/>
      <c r="F109" s="20">
        <f>ROUND(D109*E109,2)</f>
        <v>0</v>
      </c>
      <c r="G109" s="20">
        <f t="shared" ref="G109:G112" si="27">ROUND(F109*0.24,2)</f>
        <v>0</v>
      </c>
      <c r="H109" s="20">
        <f>F109+G109</f>
        <v>0</v>
      </c>
      <c r="I109" s="209"/>
    </row>
    <row r="110" spans="1:9" ht="18.75" customHeight="1">
      <c r="A110" s="219">
        <v>3</v>
      </c>
      <c r="B110" s="219"/>
      <c r="C110" s="219"/>
      <c r="D110" s="182"/>
      <c r="E110" s="182"/>
      <c r="F110" s="20">
        <f>ROUND(D110*E110,2)</f>
        <v>0</v>
      </c>
      <c r="G110" s="20">
        <f t="shared" si="27"/>
        <v>0</v>
      </c>
      <c r="H110" s="20">
        <f>F110+G110</f>
        <v>0</v>
      </c>
      <c r="I110" s="209"/>
    </row>
    <row r="111" spans="1:9" ht="18.75" customHeight="1">
      <c r="A111" s="219">
        <v>4</v>
      </c>
      <c r="B111" s="219"/>
      <c r="C111" s="219"/>
      <c r="D111" s="182"/>
      <c r="E111" s="182"/>
      <c r="F111" s="20">
        <f t="shared" ref="F111:F112" si="28">ROUND(D111*E111,2)</f>
        <v>0</v>
      </c>
      <c r="G111" s="20">
        <f t="shared" si="27"/>
        <v>0</v>
      </c>
      <c r="H111" s="20">
        <f t="shared" ref="H111:H112" si="29">F111+G111</f>
        <v>0</v>
      </c>
      <c r="I111" s="209"/>
    </row>
    <row r="112" spans="1:9" ht="18.75" customHeight="1">
      <c r="A112" s="219">
        <v>5</v>
      </c>
      <c r="B112" s="219"/>
      <c r="C112" s="219"/>
      <c r="D112" s="182"/>
      <c r="E112" s="182"/>
      <c r="F112" s="20">
        <f t="shared" si="28"/>
        <v>0</v>
      </c>
      <c r="G112" s="20">
        <f t="shared" si="27"/>
        <v>0</v>
      </c>
      <c r="H112" s="20">
        <f t="shared" si="29"/>
        <v>0</v>
      </c>
      <c r="I112" s="209"/>
    </row>
    <row r="113" spans="1:9" ht="22.5" customHeight="1">
      <c r="A113" s="2"/>
      <c r="B113" s="9" t="s">
        <v>1</v>
      </c>
      <c r="C113" s="219"/>
      <c r="D113" s="219"/>
      <c r="E113" s="219"/>
      <c r="F113" s="73">
        <f>SUM(F108:F112)</f>
        <v>0</v>
      </c>
      <c r="G113" s="73">
        <f>SUM(G108:G112)</f>
        <v>0</v>
      </c>
      <c r="H113" s="73">
        <f>SUM(H108:H112)</f>
        <v>0</v>
      </c>
      <c r="I113" s="210">
        <f>SUM(I108:I112)</f>
        <v>0</v>
      </c>
    </row>
  </sheetData>
  <mergeCells count="11">
    <mergeCell ref="A1:H1"/>
    <mergeCell ref="A17:H17"/>
    <mergeCell ref="A28:H28"/>
    <mergeCell ref="A39:H39"/>
    <mergeCell ref="A105:H105"/>
    <mergeCell ref="A50:H50"/>
    <mergeCell ref="A61:H61"/>
    <mergeCell ref="A72:H72"/>
    <mergeCell ref="A83:H83"/>
    <mergeCell ref="A94:H94"/>
    <mergeCell ref="A2:H2"/>
  </mergeCells>
  <phoneticPr fontId="5" type="noConversion"/>
  <printOptions horizontalCentered="1"/>
  <pageMargins left="0.33" right="0.23" top="0.6692913385826772" bottom="0.74803149606299213" header="0.51181102362204722" footer="0.51181102362204722"/>
  <pageSetup paperSize="9" scale="90" firstPageNumber="24" fitToWidth="0" fitToHeight="0" orientation="portrait" useFirstPageNumber="1" horizontalDpi="4294967293" verticalDpi="4294967293" r:id="rId1"/>
  <headerFooter alignWithMargins="0">
    <oddFooter>&amp;L&amp;"Arial Greek,Έντονη πλάγια γραφή"ΑΝ.ΗΜΑ. Α.Ε.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46"/>
  <sheetViews>
    <sheetView showGridLines="0" workbookViewId="0">
      <selection activeCell="I1" sqref="I1:I1048576"/>
    </sheetView>
  </sheetViews>
  <sheetFormatPr defaultRowHeight="12.75"/>
  <cols>
    <col min="1" max="1" width="5" style="14" customWidth="1"/>
    <col min="2" max="2" width="29" style="14" customWidth="1"/>
    <col min="3" max="3" width="8.85546875" style="21" customWidth="1"/>
    <col min="4" max="4" width="8.42578125" style="21" customWidth="1"/>
    <col min="5" max="5" width="11.28515625" style="21" customWidth="1"/>
    <col min="6" max="6" width="10.85546875" style="19" customWidth="1"/>
    <col min="7" max="7" width="10.42578125" style="19" customWidth="1"/>
    <col min="8" max="8" width="12.5703125" style="19" customWidth="1"/>
    <col min="9" max="9" width="12.5703125" style="19" hidden="1" customWidth="1"/>
    <col min="10" max="16384" width="9.140625" style="14"/>
  </cols>
  <sheetData>
    <row r="1" spans="1:9" s="18" customFormat="1" ht="15.75">
      <c r="A1" s="229" t="s">
        <v>403</v>
      </c>
      <c r="B1" s="229"/>
      <c r="C1" s="229"/>
      <c r="D1" s="229"/>
      <c r="E1" s="229"/>
      <c r="F1" s="229"/>
      <c r="G1" s="229"/>
      <c r="H1" s="229"/>
      <c r="I1" s="17"/>
    </row>
    <row r="2" spans="1:9" ht="18.75" customHeight="1">
      <c r="A2" s="7"/>
      <c r="B2" s="6"/>
      <c r="C2" s="11"/>
      <c r="D2" s="11"/>
      <c r="E2" s="11"/>
    </row>
    <row r="3" spans="1:9" ht="39.75" customHeight="1">
      <c r="A3" s="5" t="s">
        <v>2</v>
      </c>
      <c r="B3" s="5" t="s">
        <v>396</v>
      </c>
      <c r="C3" s="5" t="s">
        <v>391</v>
      </c>
      <c r="D3" s="5" t="s">
        <v>5</v>
      </c>
      <c r="E3" s="5" t="s">
        <v>28</v>
      </c>
      <c r="F3" s="10" t="s">
        <v>393</v>
      </c>
      <c r="G3" s="10" t="s">
        <v>392</v>
      </c>
      <c r="H3" s="10" t="s">
        <v>1</v>
      </c>
      <c r="I3" s="211" t="s">
        <v>361</v>
      </c>
    </row>
    <row r="4" spans="1:9" ht="18.75" customHeight="1">
      <c r="A4" s="219">
        <v>1</v>
      </c>
      <c r="B4" s="3"/>
      <c r="C4" s="219"/>
      <c r="D4" s="182"/>
      <c r="E4" s="182"/>
      <c r="F4" s="20">
        <f>ROUND(D4*E4,2)</f>
        <v>0</v>
      </c>
      <c r="G4" s="20">
        <f>ROUND(F4*0.24,2)</f>
        <v>0</v>
      </c>
      <c r="H4" s="20">
        <f>F4+G4</f>
        <v>0</v>
      </c>
      <c r="I4" s="209"/>
    </row>
    <row r="5" spans="1:9" ht="18.75" customHeight="1">
      <c r="A5" s="219">
        <v>2</v>
      </c>
      <c r="B5" s="3"/>
      <c r="C5" s="219"/>
      <c r="D5" s="182"/>
      <c r="E5" s="182"/>
      <c r="F5" s="20">
        <f>ROUND(D5*E5,2)</f>
        <v>0</v>
      </c>
      <c r="G5" s="20">
        <f t="shared" ref="G5:G13" si="0">ROUND(F5*0.24,2)</f>
        <v>0</v>
      </c>
      <c r="H5" s="20">
        <f>F5+G5</f>
        <v>0</v>
      </c>
      <c r="I5" s="209"/>
    </row>
    <row r="6" spans="1:9" ht="18.75" customHeight="1">
      <c r="A6" s="219">
        <v>3</v>
      </c>
      <c r="B6" s="219"/>
      <c r="C6" s="219"/>
      <c r="D6" s="182"/>
      <c r="E6" s="182"/>
      <c r="F6" s="20">
        <f>ROUND(D6*E6,2)</f>
        <v>0</v>
      </c>
      <c r="G6" s="20">
        <f t="shared" si="0"/>
        <v>0</v>
      </c>
      <c r="H6" s="20">
        <f>F6+G6</f>
        <v>0</v>
      </c>
      <c r="I6" s="209"/>
    </row>
    <row r="7" spans="1:9" ht="18.75" customHeight="1">
      <c r="A7" s="219">
        <v>4</v>
      </c>
      <c r="B7" s="219"/>
      <c r="C7" s="219"/>
      <c r="D7" s="182"/>
      <c r="E7" s="182"/>
      <c r="F7" s="20">
        <f t="shared" ref="F7:F12" si="1">ROUND(D7*E7,2)</f>
        <v>0</v>
      </c>
      <c r="G7" s="20">
        <f t="shared" si="0"/>
        <v>0</v>
      </c>
      <c r="H7" s="20">
        <f t="shared" ref="H7:H12" si="2">F7+G7</f>
        <v>0</v>
      </c>
      <c r="I7" s="209"/>
    </row>
    <row r="8" spans="1:9" ht="18.75" customHeight="1">
      <c r="A8" s="219">
        <v>5</v>
      </c>
      <c r="B8" s="219"/>
      <c r="C8" s="219"/>
      <c r="D8" s="182"/>
      <c r="E8" s="182"/>
      <c r="F8" s="20">
        <f t="shared" si="1"/>
        <v>0</v>
      </c>
      <c r="G8" s="20">
        <f t="shared" si="0"/>
        <v>0</v>
      </c>
      <c r="H8" s="20">
        <f t="shared" si="2"/>
        <v>0</v>
      </c>
      <c r="I8" s="209"/>
    </row>
    <row r="9" spans="1:9" ht="18.75" customHeight="1">
      <c r="A9" s="219">
        <v>6</v>
      </c>
      <c r="B9" s="219"/>
      <c r="C9" s="219"/>
      <c r="D9" s="182"/>
      <c r="E9" s="182"/>
      <c r="F9" s="20">
        <f t="shared" si="1"/>
        <v>0</v>
      </c>
      <c r="G9" s="20">
        <f t="shared" si="0"/>
        <v>0</v>
      </c>
      <c r="H9" s="20">
        <f t="shared" si="2"/>
        <v>0</v>
      </c>
      <c r="I9" s="209"/>
    </row>
    <row r="10" spans="1:9" ht="18.75" customHeight="1">
      <c r="A10" s="219">
        <v>7</v>
      </c>
      <c r="B10" s="219"/>
      <c r="C10" s="219"/>
      <c r="D10" s="182"/>
      <c r="E10" s="182"/>
      <c r="F10" s="20">
        <f t="shared" si="1"/>
        <v>0</v>
      </c>
      <c r="G10" s="20">
        <f t="shared" si="0"/>
        <v>0</v>
      </c>
      <c r="H10" s="20">
        <f t="shared" si="2"/>
        <v>0</v>
      </c>
      <c r="I10" s="209"/>
    </row>
    <row r="11" spans="1:9" ht="18.75" customHeight="1">
      <c r="A11" s="219">
        <v>8</v>
      </c>
      <c r="B11" s="219"/>
      <c r="C11" s="219"/>
      <c r="D11" s="182"/>
      <c r="E11" s="182"/>
      <c r="F11" s="20">
        <f t="shared" si="1"/>
        <v>0</v>
      </c>
      <c r="G11" s="20">
        <f t="shared" si="0"/>
        <v>0</v>
      </c>
      <c r="H11" s="20">
        <f t="shared" si="2"/>
        <v>0</v>
      </c>
      <c r="I11" s="209"/>
    </row>
    <row r="12" spans="1:9" ht="18.75" customHeight="1">
      <c r="A12" s="219">
        <v>9</v>
      </c>
      <c r="B12" s="219"/>
      <c r="C12" s="219"/>
      <c r="D12" s="182"/>
      <c r="E12" s="182"/>
      <c r="F12" s="20">
        <f t="shared" si="1"/>
        <v>0</v>
      </c>
      <c r="G12" s="20">
        <f t="shared" si="0"/>
        <v>0</v>
      </c>
      <c r="H12" s="20">
        <f t="shared" si="2"/>
        <v>0</v>
      </c>
      <c r="I12" s="209"/>
    </row>
    <row r="13" spans="1:9" ht="18.75" customHeight="1">
      <c r="A13" s="219">
        <v>10</v>
      </c>
      <c r="B13" s="219"/>
      <c r="C13" s="219"/>
      <c r="D13" s="182"/>
      <c r="E13" s="182"/>
      <c r="F13" s="20">
        <f>ROUND(D13*E13,2)</f>
        <v>0</v>
      </c>
      <c r="G13" s="20">
        <f t="shared" si="0"/>
        <v>0</v>
      </c>
      <c r="H13" s="20">
        <f>F13+G13</f>
        <v>0</v>
      </c>
      <c r="I13" s="209"/>
    </row>
    <row r="14" spans="1:9" ht="22.5" customHeight="1">
      <c r="A14" s="2"/>
      <c r="B14" s="9" t="s">
        <v>1</v>
      </c>
      <c r="C14" s="219"/>
      <c r="D14" s="219"/>
      <c r="E14" s="219"/>
      <c r="F14" s="73">
        <f>SUM(F4:F13)</f>
        <v>0</v>
      </c>
      <c r="G14" s="73">
        <f>SUM(G4:G13)</f>
        <v>0</v>
      </c>
      <c r="H14" s="73">
        <f>SUM(H4:H13)</f>
        <v>0</v>
      </c>
      <c r="I14" s="210">
        <f>SUM(I4:I13)</f>
        <v>0</v>
      </c>
    </row>
    <row r="17" spans="1:9" s="18" customFormat="1" ht="30" customHeight="1">
      <c r="A17" s="229" t="s">
        <v>404</v>
      </c>
      <c r="B17" s="229"/>
      <c r="C17" s="229"/>
      <c r="D17" s="229"/>
      <c r="E17" s="229"/>
      <c r="F17" s="229"/>
      <c r="G17" s="229"/>
      <c r="H17" s="229"/>
      <c r="I17" s="17"/>
    </row>
    <row r="18" spans="1:9" ht="18.75" customHeight="1">
      <c r="A18" s="7"/>
      <c r="B18" s="6"/>
      <c r="C18" s="11"/>
      <c r="D18" s="11"/>
      <c r="E18" s="11"/>
    </row>
    <row r="19" spans="1:9" ht="39.75" customHeight="1">
      <c r="A19" s="5" t="s">
        <v>2</v>
      </c>
      <c r="B19" s="5" t="s">
        <v>396</v>
      </c>
      <c r="C19" s="5" t="s">
        <v>391</v>
      </c>
      <c r="D19" s="5" t="s">
        <v>5</v>
      </c>
      <c r="E19" s="5" t="s">
        <v>28</v>
      </c>
      <c r="F19" s="10" t="s">
        <v>393</v>
      </c>
      <c r="G19" s="10" t="s">
        <v>392</v>
      </c>
      <c r="H19" s="10" t="s">
        <v>1</v>
      </c>
      <c r="I19" s="211" t="s">
        <v>361</v>
      </c>
    </row>
    <row r="20" spans="1:9" ht="18.75" customHeight="1">
      <c r="A20" s="219">
        <v>1</v>
      </c>
      <c r="B20" s="3"/>
      <c r="C20" s="219"/>
      <c r="D20" s="182"/>
      <c r="E20" s="182"/>
      <c r="F20" s="20">
        <f>ROUND(D20*E20,2)</f>
        <v>0</v>
      </c>
      <c r="G20" s="20">
        <f>ROUND(F20*0.24,2)</f>
        <v>0</v>
      </c>
      <c r="H20" s="20">
        <f>F20+G20</f>
        <v>0</v>
      </c>
      <c r="I20" s="209"/>
    </row>
    <row r="21" spans="1:9" ht="18.75" customHeight="1">
      <c r="A21" s="219">
        <v>2</v>
      </c>
      <c r="B21" s="3"/>
      <c r="C21" s="219"/>
      <c r="D21" s="182"/>
      <c r="E21" s="182"/>
      <c r="F21" s="20">
        <f>ROUND(D21*E21,2)</f>
        <v>0</v>
      </c>
      <c r="G21" s="20">
        <f t="shared" ref="G21:G24" si="3">ROUND(F21*0.24,2)</f>
        <v>0</v>
      </c>
      <c r="H21" s="20">
        <f>F21+G21</f>
        <v>0</v>
      </c>
      <c r="I21" s="209"/>
    </row>
    <row r="22" spans="1:9" ht="18.75" customHeight="1">
      <c r="A22" s="219">
        <v>3</v>
      </c>
      <c r="B22" s="219"/>
      <c r="C22" s="219"/>
      <c r="D22" s="182"/>
      <c r="E22" s="182"/>
      <c r="F22" s="20">
        <f>ROUND(D22*E22,2)</f>
        <v>0</v>
      </c>
      <c r="G22" s="20">
        <f t="shared" si="3"/>
        <v>0</v>
      </c>
      <c r="H22" s="20">
        <f>F22+G22</f>
        <v>0</v>
      </c>
      <c r="I22" s="209"/>
    </row>
    <row r="23" spans="1:9" ht="18.75" customHeight="1">
      <c r="A23" s="219">
        <v>4</v>
      </c>
      <c r="B23" s="219"/>
      <c r="C23" s="219"/>
      <c r="D23" s="182"/>
      <c r="E23" s="182"/>
      <c r="F23" s="20">
        <f t="shared" ref="F23:F24" si="4">ROUND(D23*E23,2)</f>
        <v>0</v>
      </c>
      <c r="G23" s="20">
        <f t="shared" si="3"/>
        <v>0</v>
      </c>
      <c r="H23" s="20">
        <f t="shared" ref="H23:H24" si="5">F23+G23</f>
        <v>0</v>
      </c>
      <c r="I23" s="209"/>
    </row>
    <row r="24" spans="1:9" ht="18.75" customHeight="1">
      <c r="A24" s="219">
        <v>5</v>
      </c>
      <c r="B24" s="219"/>
      <c r="C24" s="219"/>
      <c r="D24" s="182"/>
      <c r="E24" s="182"/>
      <c r="F24" s="20">
        <f t="shared" si="4"/>
        <v>0</v>
      </c>
      <c r="G24" s="20">
        <f t="shared" si="3"/>
        <v>0</v>
      </c>
      <c r="H24" s="20">
        <f t="shared" si="5"/>
        <v>0</v>
      </c>
      <c r="I24" s="209"/>
    </row>
    <row r="25" spans="1:9" ht="22.5" customHeight="1">
      <c r="A25" s="2"/>
      <c r="B25" s="9" t="s">
        <v>1</v>
      </c>
      <c r="C25" s="219"/>
      <c r="D25" s="219"/>
      <c r="E25" s="219"/>
      <c r="F25" s="73">
        <f>SUM(F20:F24)</f>
        <v>0</v>
      </c>
      <c r="G25" s="73">
        <f>SUM(G20:G24)</f>
        <v>0</v>
      </c>
      <c r="H25" s="73">
        <f>SUM(H20:H24)</f>
        <v>0</v>
      </c>
      <c r="I25" s="210">
        <f>SUM(I20:I24)</f>
        <v>0</v>
      </c>
    </row>
    <row r="28" spans="1:9" s="18" customFormat="1" ht="33" customHeight="1">
      <c r="A28" s="229" t="s">
        <v>405</v>
      </c>
      <c r="B28" s="229"/>
      <c r="C28" s="229"/>
      <c r="D28" s="229"/>
      <c r="E28" s="229"/>
      <c r="F28" s="229"/>
      <c r="G28" s="229"/>
      <c r="H28" s="229"/>
      <c r="I28" s="17"/>
    </row>
    <row r="29" spans="1:9" ht="18.75" customHeight="1">
      <c r="A29" s="7"/>
      <c r="B29" s="6"/>
      <c r="C29" s="11"/>
      <c r="D29" s="11"/>
      <c r="E29" s="11"/>
    </row>
    <row r="30" spans="1:9" ht="39.75" customHeight="1">
      <c r="A30" s="5" t="s">
        <v>2</v>
      </c>
      <c r="B30" s="5" t="s">
        <v>396</v>
      </c>
      <c r="C30" s="5" t="s">
        <v>391</v>
      </c>
      <c r="D30" s="5" t="s">
        <v>5</v>
      </c>
      <c r="E30" s="5" t="s">
        <v>28</v>
      </c>
      <c r="F30" s="10" t="s">
        <v>393</v>
      </c>
      <c r="G30" s="10" t="s">
        <v>392</v>
      </c>
      <c r="H30" s="10" t="s">
        <v>1</v>
      </c>
      <c r="I30" s="211" t="s">
        <v>361</v>
      </c>
    </row>
    <row r="31" spans="1:9" ht="18.75" customHeight="1">
      <c r="A31" s="219">
        <v>1</v>
      </c>
      <c r="B31" s="3"/>
      <c r="C31" s="219"/>
      <c r="D31" s="182"/>
      <c r="E31" s="182"/>
      <c r="F31" s="20">
        <f>ROUND(D31*E31,2)</f>
        <v>0</v>
      </c>
      <c r="G31" s="20">
        <f>ROUND(F31*0.24,2)</f>
        <v>0</v>
      </c>
      <c r="H31" s="20">
        <f>F31+G31</f>
        <v>0</v>
      </c>
      <c r="I31" s="209"/>
    </row>
    <row r="32" spans="1:9" ht="18.75" customHeight="1">
      <c r="A32" s="219">
        <v>2</v>
      </c>
      <c r="B32" s="3"/>
      <c r="C32" s="219"/>
      <c r="D32" s="182"/>
      <c r="E32" s="182"/>
      <c r="F32" s="20">
        <f>ROUND(D32*E32,2)</f>
        <v>0</v>
      </c>
      <c r="G32" s="20">
        <f t="shared" ref="G32:G35" si="6">ROUND(F32*0.24,2)</f>
        <v>0</v>
      </c>
      <c r="H32" s="20">
        <f>F32+G32</f>
        <v>0</v>
      </c>
      <c r="I32" s="209"/>
    </row>
    <row r="33" spans="1:9" ht="18.75" customHeight="1">
      <c r="A33" s="219">
        <v>3</v>
      </c>
      <c r="B33" s="219"/>
      <c r="C33" s="219"/>
      <c r="D33" s="182"/>
      <c r="E33" s="182"/>
      <c r="F33" s="20">
        <f>ROUND(D33*E33,2)</f>
        <v>0</v>
      </c>
      <c r="G33" s="20">
        <f t="shared" si="6"/>
        <v>0</v>
      </c>
      <c r="H33" s="20">
        <f>F33+G33</f>
        <v>0</v>
      </c>
      <c r="I33" s="209"/>
    </row>
    <row r="34" spans="1:9" ht="18.75" customHeight="1">
      <c r="A34" s="219">
        <v>4</v>
      </c>
      <c r="B34" s="219"/>
      <c r="C34" s="219"/>
      <c r="D34" s="182"/>
      <c r="E34" s="182"/>
      <c r="F34" s="20">
        <f t="shared" ref="F34:F35" si="7">ROUND(D34*E34,2)</f>
        <v>0</v>
      </c>
      <c r="G34" s="20">
        <f t="shared" si="6"/>
        <v>0</v>
      </c>
      <c r="H34" s="20">
        <f t="shared" ref="H34:H35" si="8">F34+G34</f>
        <v>0</v>
      </c>
      <c r="I34" s="209"/>
    </row>
    <row r="35" spans="1:9" ht="18.75" customHeight="1">
      <c r="A35" s="219">
        <v>5</v>
      </c>
      <c r="B35" s="219"/>
      <c r="C35" s="219"/>
      <c r="D35" s="182"/>
      <c r="E35" s="182"/>
      <c r="F35" s="20">
        <f t="shared" si="7"/>
        <v>0</v>
      </c>
      <c r="G35" s="20">
        <f t="shared" si="6"/>
        <v>0</v>
      </c>
      <c r="H35" s="20">
        <f t="shared" si="8"/>
        <v>0</v>
      </c>
      <c r="I35" s="209"/>
    </row>
    <row r="36" spans="1:9" ht="22.5" customHeight="1">
      <c r="A36" s="2"/>
      <c r="B36" s="9" t="s">
        <v>1</v>
      </c>
      <c r="C36" s="219"/>
      <c r="D36" s="219"/>
      <c r="E36" s="219"/>
      <c r="F36" s="73">
        <f>SUM(F31:F35)</f>
        <v>0</v>
      </c>
      <c r="G36" s="73">
        <f>SUM(G31:G35)</f>
        <v>0</v>
      </c>
      <c r="H36" s="73">
        <f>SUM(H31:H35)</f>
        <v>0</v>
      </c>
      <c r="I36" s="210">
        <f>SUM(I31:I35)</f>
        <v>0</v>
      </c>
    </row>
    <row r="39" spans="1:9" s="18" customFormat="1" ht="15.75">
      <c r="A39" s="229" t="s">
        <v>406</v>
      </c>
      <c r="B39" s="229"/>
      <c r="C39" s="229"/>
      <c r="D39" s="229"/>
      <c r="E39" s="229"/>
      <c r="F39" s="229"/>
      <c r="G39" s="229"/>
      <c r="H39" s="229"/>
      <c r="I39" s="17"/>
    </row>
    <row r="40" spans="1:9" ht="18.75" customHeight="1">
      <c r="A40" s="7"/>
      <c r="B40" s="6"/>
      <c r="C40" s="11"/>
      <c r="D40" s="11"/>
      <c r="E40" s="11"/>
    </row>
    <row r="41" spans="1:9" ht="39.75" customHeight="1">
      <c r="A41" s="5" t="s">
        <v>2</v>
      </c>
      <c r="B41" s="5" t="s">
        <v>390</v>
      </c>
      <c r="C41" s="5" t="s">
        <v>391</v>
      </c>
      <c r="D41" s="5" t="s">
        <v>5</v>
      </c>
      <c r="E41" s="5" t="s">
        <v>28</v>
      </c>
      <c r="F41" s="10" t="s">
        <v>393</v>
      </c>
      <c r="G41" s="10" t="s">
        <v>392</v>
      </c>
      <c r="H41" s="10" t="s">
        <v>1</v>
      </c>
      <c r="I41" s="211" t="s">
        <v>361</v>
      </c>
    </row>
    <row r="42" spans="1:9" ht="18.75" customHeight="1">
      <c r="A42" s="219">
        <v>1</v>
      </c>
      <c r="B42" s="3"/>
      <c r="C42" s="219"/>
      <c r="D42" s="182"/>
      <c r="E42" s="182"/>
      <c r="F42" s="20">
        <f>ROUND(D42*E42,2)</f>
        <v>0</v>
      </c>
      <c r="G42" s="20">
        <f>ROUND(F42*0.24,2)</f>
        <v>0</v>
      </c>
      <c r="H42" s="20">
        <f>F42+G42</f>
        <v>0</v>
      </c>
      <c r="I42" s="209"/>
    </row>
    <row r="43" spans="1:9" ht="18.75" customHeight="1">
      <c r="A43" s="219">
        <v>2</v>
      </c>
      <c r="B43" s="3"/>
      <c r="C43" s="219"/>
      <c r="D43" s="182"/>
      <c r="E43" s="182"/>
      <c r="F43" s="20">
        <f>ROUND(D43*E43,2)</f>
        <v>0</v>
      </c>
      <c r="G43" s="20">
        <f t="shared" ref="G43:G46" si="9">ROUND(F43*0.24,2)</f>
        <v>0</v>
      </c>
      <c r="H43" s="20">
        <f>F43+G43</f>
        <v>0</v>
      </c>
      <c r="I43" s="209"/>
    </row>
    <row r="44" spans="1:9" ht="18.75" customHeight="1">
      <c r="A44" s="219">
        <v>3</v>
      </c>
      <c r="B44" s="219"/>
      <c r="C44" s="219"/>
      <c r="D44" s="182"/>
      <c r="E44" s="182"/>
      <c r="F44" s="20">
        <f>ROUND(D44*E44,2)</f>
        <v>0</v>
      </c>
      <c r="G44" s="20">
        <f t="shared" si="9"/>
        <v>0</v>
      </c>
      <c r="H44" s="20">
        <f>F44+G44</f>
        <v>0</v>
      </c>
      <c r="I44" s="209"/>
    </row>
    <row r="45" spans="1:9" ht="18.75" customHeight="1">
      <c r="A45" s="219">
        <v>4</v>
      </c>
      <c r="B45" s="219"/>
      <c r="C45" s="219"/>
      <c r="D45" s="182"/>
      <c r="E45" s="182"/>
      <c r="F45" s="20">
        <f t="shared" ref="F45:F46" si="10">ROUND(D45*E45,2)</f>
        <v>0</v>
      </c>
      <c r="G45" s="20">
        <f t="shared" si="9"/>
        <v>0</v>
      </c>
      <c r="H45" s="20">
        <f t="shared" ref="H45:H46" si="11">F45+G45</f>
        <v>0</v>
      </c>
      <c r="I45" s="209"/>
    </row>
    <row r="46" spans="1:9" ht="18.75" customHeight="1">
      <c r="A46" s="219">
        <v>5</v>
      </c>
      <c r="B46" s="219"/>
      <c r="C46" s="219"/>
      <c r="D46" s="182"/>
      <c r="E46" s="182"/>
      <c r="F46" s="20">
        <f t="shared" si="10"/>
        <v>0</v>
      </c>
      <c r="G46" s="20">
        <f t="shared" si="9"/>
        <v>0</v>
      </c>
      <c r="H46" s="20">
        <f t="shared" si="11"/>
        <v>0</v>
      </c>
      <c r="I46" s="209"/>
    </row>
    <row r="47" spans="1:9" ht="22.5" customHeight="1">
      <c r="A47" s="2"/>
      <c r="B47" s="9" t="s">
        <v>1</v>
      </c>
      <c r="C47" s="219"/>
      <c r="D47" s="219"/>
      <c r="E47" s="219"/>
      <c r="F47" s="73">
        <f>SUM(F42:F46)</f>
        <v>0</v>
      </c>
      <c r="G47" s="73">
        <f>SUM(G42:G46)</f>
        <v>0</v>
      </c>
      <c r="H47" s="73">
        <f>SUM(H42:H46)</f>
        <v>0</v>
      </c>
      <c r="I47" s="210">
        <f>SUM(I42:I46)</f>
        <v>0</v>
      </c>
    </row>
    <row r="50" spans="1:9" s="18" customFormat="1" ht="33" customHeight="1">
      <c r="A50" s="229" t="s">
        <v>407</v>
      </c>
      <c r="B50" s="229"/>
      <c r="C50" s="229"/>
      <c r="D50" s="229"/>
      <c r="E50" s="229"/>
      <c r="F50" s="229"/>
      <c r="G50" s="229"/>
      <c r="H50" s="229"/>
      <c r="I50" s="17"/>
    </row>
    <row r="51" spans="1:9" ht="18.75" customHeight="1">
      <c r="A51" s="7"/>
      <c r="B51" s="6"/>
      <c r="C51" s="11"/>
      <c r="D51" s="11"/>
      <c r="E51" s="11"/>
    </row>
    <row r="52" spans="1:9" ht="39.75" customHeight="1">
      <c r="A52" s="5" t="s">
        <v>2</v>
      </c>
      <c r="B52" s="5" t="s">
        <v>396</v>
      </c>
      <c r="C52" s="5" t="s">
        <v>391</v>
      </c>
      <c r="D52" s="5" t="s">
        <v>5</v>
      </c>
      <c r="E52" s="5" t="s">
        <v>28</v>
      </c>
      <c r="F52" s="10" t="s">
        <v>393</v>
      </c>
      <c r="G52" s="10" t="s">
        <v>392</v>
      </c>
      <c r="H52" s="10" t="s">
        <v>1</v>
      </c>
      <c r="I52" s="211" t="s">
        <v>361</v>
      </c>
    </row>
    <row r="53" spans="1:9" ht="18.75" customHeight="1">
      <c r="A53" s="219">
        <v>1</v>
      </c>
      <c r="B53" s="3"/>
      <c r="C53" s="219"/>
      <c r="D53" s="182"/>
      <c r="E53" s="182"/>
      <c r="F53" s="20">
        <f>ROUND(D53*E53,2)</f>
        <v>0</v>
      </c>
      <c r="G53" s="20">
        <f>ROUND(F53*0.24,2)</f>
        <v>0</v>
      </c>
      <c r="H53" s="20">
        <f>F53+G53</f>
        <v>0</v>
      </c>
      <c r="I53" s="209"/>
    </row>
    <row r="54" spans="1:9" ht="18.75" customHeight="1">
      <c r="A54" s="219">
        <v>2</v>
      </c>
      <c r="B54" s="3"/>
      <c r="C54" s="219"/>
      <c r="D54" s="182"/>
      <c r="E54" s="182"/>
      <c r="F54" s="20">
        <f>ROUND(D54*E54,2)</f>
        <v>0</v>
      </c>
      <c r="G54" s="20">
        <f t="shared" ref="G54:G57" si="12">ROUND(F54*0.24,2)</f>
        <v>0</v>
      </c>
      <c r="H54" s="20">
        <f>F54+G54</f>
        <v>0</v>
      </c>
      <c r="I54" s="209"/>
    </row>
    <row r="55" spans="1:9" ht="18.75" customHeight="1">
      <c r="A55" s="219">
        <v>3</v>
      </c>
      <c r="B55" s="219"/>
      <c r="C55" s="219"/>
      <c r="D55" s="182"/>
      <c r="E55" s="182"/>
      <c r="F55" s="20">
        <f>ROUND(D55*E55,2)</f>
        <v>0</v>
      </c>
      <c r="G55" s="20">
        <f t="shared" si="12"/>
        <v>0</v>
      </c>
      <c r="H55" s="20">
        <f>F55+G55</f>
        <v>0</v>
      </c>
      <c r="I55" s="209"/>
    </row>
    <row r="56" spans="1:9" ht="18.75" customHeight="1">
      <c r="A56" s="219">
        <v>4</v>
      </c>
      <c r="B56" s="219"/>
      <c r="C56" s="219"/>
      <c r="D56" s="182"/>
      <c r="E56" s="182"/>
      <c r="F56" s="20">
        <f t="shared" ref="F56:F57" si="13">ROUND(D56*E56,2)</f>
        <v>0</v>
      </c>
      <c r="G56" s="20">
        <f t="shared" si="12"/>
        <v>0</v>
      </c>
      <c r="H56" s="20">
        <f t="shared" ref="H56:H57" si="14">F56+G56</f>
        <v>0</v>
      </c>
      <c r="I56" s="209"/>
    </row>
    <row r="57" spans="1:9" ht="18.75" customHeight="1">
      <c r="A57" s="219">
        <v>5</v>
      </c>
      <c r="B57" s="219"/>
      <c r="C57" s="219"/>
      <c r="D57" s="182"/>
      <c r="E57" s="182"/>
      <c r="F57" s="20">
        <f t="shared" si="13"/>
        <v>0</v>
      </c>
      <c r="G57" s="20">
        <f t="shared" si="12"/>
        <v>0</v>
      </c>
      <c r="H57" s="20">
        <f t="shared" si="14"/>
        <v>0</v>
      </c>
      <c r="I57" s="209"/>
    </row>
    <row r="58" spans="1:9" ht="22.5" customHeight="1">
      <c r="A58" s="2"/>
      <c r="B58" s="9" t="s">
        <v>1</v>
      </c>
      <c r="C58" s="219"/>
      <c r="D58" s="219"/>
      <c r="E58" s="219"/>
      <c r="F58" s="73">
        <f>SUM(F53:F57)</f>
        <v>0</v>
      </c>
      <c r="G58" s="73">
        <f>SUM(G53:G57)</f>
        <v>0</v>
      </c>
      <c r="H58" s="73">
        <f>SUM(H53:H57)</f>
        <v>0</v>
      </c>
      <c r="I58" s="210">
        <f>SUM(I53:I57)</f>
        <v>0</v>
      </c>
    </row>
    <row r="61" spans="1:9" s="18" customFormat="1" ht="48.75" customHeight="1">
      <c r="A61" s="229" t="s">
        <v>408</v>
      </c>
      <c r="B61" s="229"/>
      <c r="C61" s="229"/>
      <c r="D61" s="229"/>
      <c r="E61" s="229"/>
      <c r="F61" s="229"/>
      <c r="G61" s="229"/>
      <c r="H61" s="229"/>
      <c r="I61" s="17"/>
    </row>
    <row r="62" spans="1:9" ht="18.75" customHeight="1">
      <c r="A62" s="7"/>
      <c r="B62" s="6"/>
      <c r="C62" s="11"/>
      <c r="D62" s="11"/>
      <c r="E62" s="11"/>
    </row>
    <row r="63" spans="1:9" ht="39.75" customHeight="1">
      <c r="A63" s="5" t="s">
        <v>2</v>
      </c>
      <c r="B63" s="5" t="s">
        <v>390</v>
      </c>
      <c r="C63" s="5" t="s">
        <v>391</v>
      </c>
      <c r="D63" s="5" t="s">
        <v>5</v>
      </c>
      <c r="E63" s="5" t="s">
        <v>28</v>
      </c>
      <c r="F63" s="10" t="s">
        <v>393</v>
      </c>
      <c r="G63" s="10" t="s">
        <v>392</v>
      </c>
      <c r="H63" s="10" t="s">
        <v>1</v>
      </c>
      <c r="I63" s="211" t="s">
        <v>361</v>
      </c>
    </row>
    <row r="64" spans="1:9" ht="18.75" customHeight="1">
      <c r="A64" s="219">
        <v>1</v>
      </c>
      <c r="B64" s="3"/>
      <c r="C64" s="219"/>
      <c r="D64" s="182"/>
      <c r="E64" s="182"/>
      <c r="F64" s="20">
        <f>ROUND(D64*E64,2)</f>
        <v>0</v>
      </c>
      <c r="G64" s="20">
        <f>ROUND(F64*0.24,2)</f>
        <v>0</v>
      </c>
      <c r="H64" s="20">
        <f>F64+G64</f>
        <v>0</v>
      </c>
      <c r="I64" s="209"/>
    </row>
    <row r="65" spans="1:9" ht="18.75" customHeight="1">
      <c r="A65" s="219">
        <v>2</v>
      </c>
      <c r="B65" s="3"/>
      <c r="C65" s="219"/>
      <c r="D65" s="182"/>
      <c r="E65" s="182"/>
      <c r="F65" s="20">
        <f>ROUND(D65*E65,2)</f>
        <v>0</v>
      </c>
      <c r="G65" s="20">
        <f t="shared" ref="G65:G68" si="15">ROUND(F65*0.24,2)</f>
        <v>0</v>
      </c>
      <c r="H65" s="20">
        <f>F65+G65</f>
        <v>0</v>
      </c>
      <c r="I65" s="209"/>
    </row>
    <row r="66" spans="1:9" ht="18.75" customHeight="1">
      <c r="A66" s="219">
        <v>3</v>
      </c>
      <c r="B66" s="219"/>
      <c r="C66" s="219"/>
      <c r="D66" s="182"/>
      <c r="E66" s="182"/>
      <c r="F66" s="20">
        <f>ROUND(D66*E66,2)</f>
        <v>0</v>
      </c>
      <c r="G66" s="20">
        <f t="shared" si="15"/>
        <v>0</v>
      </c>
      <c r="H66" s="20">
        <f>F66+G66</f>
        <v>0</v>
      </c>
      <c r="I66" s="209"/>
    </row>
    <row r="67" spans="1:9" ht="18.75" customHeight="1">
      <c r="A67" s="219">
        <v>4</v>
      </c>
      <c r="B67" s="219"/>
      <c r="C67" s="219"/>
      <c r="D67" s="182"/>
      <c r="E67" s="182"/>
      <c r="F67" s="20">
        <f t="shared" ref="F67:F68" si="16">ROUND(D67*E67,2)</f>
        <v>0</v>
      </c>
      <c r="G67" s="20">
        <f t="shared" si="15"/>
        <v>0</v>
      </c>
      <c r="H67" s="20">
        <f t="shared" ref="H67:H68" si="17">F67+G67</f>
        <v>0</v>
      </c>
      <c r="I67" s="209"/>
    </row>
    <row r="68" spans="1:9" ht="18.75" customHeight="1">
      <c r="A68" s="219">
        <v>5</v>
      </c>
      <c r="B68" s="219"/>
      <c r="C68" s="219"/>
      <c r="D68" s="182"/>
      <c r="E68" s="182"/>
      <c r="F68" s="20">
        <f t="shared" si="16"/>
        <v>0</v>
      </c>
      <c r="G68" s="20">
        <f t="shared" si="15"/>
        <v>0</v>
      </c>
      <c r="H68" s="20">
        <f t="shared" si="17"/>
        <v>0</v>
      </c>
      <c r="I68" s="209"/>
    </row>
    <row r="69" spans="1:9" ht="22.5" customHeight="1">
      <c r="A69" s="2"/>
      <c r="B69" s="9" t="s">
        <v>1</v>
      </c>
      <c r="C69" s="219"/>
      <c r="D69" s="219"/>
      <c r="E69" s="219"/>
      <c r="F69" s="73">
        <f>SUM(F64:F68)</f>
        <v>0</v>
      </c>
      <c r="G69" s="73">
        <f>SUM(G64:G68)</f>
        <v>0</v>
      </c>
      <c r="H69" s="73">
        <f>SUM(H64:H68)</f>
        <v>0</v>
      </c>
      <c r="I69" s="210">
        <f>SUM(I64:I68)</f>
        <v>0</v>
      </c>
    </row>
    <row r="72" spans="1:9" s="18" customFormat="1" ht="78.75" customHeight="1">
      <c r="A72" s="229" t="s">
        <v>409</v>
      </c>
      <c r="B72" s="229"/>
      <c r="C72" s="229"/>
      <c r="D72" s="229"/>
      <c r="E72" s="229"/>
      <c r="F72" s="229"/>
      <c r="G72" s="229"/>
      <c r="H72" s="229"/>
      <c r="I72" s="17"/>
    </row>
    <row r="73" spans="1:9" ht="18.75" customHeight="1">
      <c r="A73" s="7"/>
      <c r="B73" s="6"/>
      <c r="C73" s="11"/>
      <c r="D73" s="11"/>
      <c r="E73" s="11"/>
    </row>
    <row r="74" spans="1:9" ht="39.75" customHeight="1">
      <c r="A74" s="5" t="s">
        <v>2</v>
      </c>
      <c r="B74" s="5" t="s">
        <v>396</v>
      </c>
      <c r="C74" s="5" t="s">
        <v>391</v>
      </c>
      <c r="D74" s="5" t="s">
        <v>5</v>
      </c>
      <c r="E74" s="5" t="s">
        <v>28</v>
      </c>
      <c r="F74" s="10" t="s">
        <v>393</v>
      </c>
      <c r="G74" s="10" t="s">
        <v>392</v>
      </c>
      <c r="H74" s="10" t="s">
        <v>1</v>
      </c>
      <c r="I74" s="211" t="s">
        <v>361</v>
      </c>
    </row>
    <row r="75" spans="1:9" ht="18.75" customHeight="1">
      <c r="A75" s="219">
        <v>1</v>
      </c>
      <c r="B75" s="3"/>
      <c r="C75" s="219"/>
      <c r="D75" s="182"/>
      <c r="E75" s="182"/>
      <c r="F75" s="20">
        <f>ROUND(D75*E75,2)</f>
        <v>0</v>
      </c>
      <c r="G75" s="20">
        <f>ROUND(F75*0.24,2)</f>
        <v>0</v>
      </c>
      <c r="H75" s="20">
        <f>F75+G75</f>
        <v>0</v>
      </c>
      <c r="I75" s="209"/>
    </row>
    <row r="76" spans="1:9" ht="18.75" customHeight="1">
      <c r="A76" s="219">
        <v>2</v>
      </c>
      <c r="B76" s="3"/>
      <c r="C76" s="219"/>
      <c r="D76" s="182"/>
      <c r="E76" s="182"/>
      <c r="F76" s="20">
        <f>ROUND(D76*E76,2)</f>
        <v>0</v>
      </c>
      <c r="G76" s="20">
        <f t="shared" ref="G76:G79" si="18">ROUND(F76*0.24,2)</f>
        <v>0</v>
      </c>
      <c r="H76" s="20">
        <f>F76+G76</f>
        <v>0</v>
      </c>
      <c r="I76" s="209"/>
    </row>
    <row r="77" spans="1:9" ht="18.75" customHeight="1">
      <c r="A77" s="219">
        <v>3</v>
      </c>
      <c r="B77" s="219"/>
      <c r="C77" s="219"/>
      <c r="D77" s="182"/>
      <c r="E77" s="182"/>
      <c r="F77" s="20">
        <f>ROUND(D77*E77,2)</f>
        <v>0</v>
      </c>
      <c r="G77" s="20">
        <f t="shared" si="18"/>
        <v>0</v>
      </c>
      <c r="H77" s="20">
        <f>F77+G77</f>
        <v>0</v>
      </c>
      <c r="I77" s="209"/>
    </row>
    <row r="78" spans="1:9" ht="18.75" customHeight="1">
      <c r="A78" s="219">
        <v>4</v>
      </c>
      <c r="B78" s="219"/>
      <c r="C78" s="219"/>
      <c r="D78" s="182"/>
      <c r="E78" s="182"/>
      <c r="F78" s="20">
        <f t="shared" ref="F78:F79" si="19">ROUND(D78*E78,2)</f>
        <v>0</v>
      </c>
      <c r="G78" s="20">
        <f t="shared" si="18"/>
        <v>0</v>
      </c>
      <c r="H78" s="20">
        <f t="shared" ref="H78:H79" si="20">F78+G78</f>
        <v>0</v>
      </c>
      <c r="I78" s="209"/>
    </row>
    <row r="79" spans="1:9" ht="18.75" customHeight="1">
      <c r="A79" s="219">
        <v>5</v>
      </c>
      <c r="B79" s="219"/>
      <c r="C79" s="219"/>
      <c r="D79" s="182"/>
      <c r="E79" s="182"/>
      <c r="F79" s="20">
        <f t="shared" si="19"/>
        <v>0</v>
      </c>
      <c r="G79" s="20">
        <f t="shared" si="18"/>
        <v>0</v>
      </c>
      <c r="H79" s="20">
        <f t="shared" si="20"/>
        <v>0</v>
      </c>
      <c r="I79" s="209"/>
    </row>
    <row r="80" spans="1:9" ht="22.5" customHeight="1">
      <c r="A80" s="2"/>
      <c r="B80" s="9" t="s">
        <v>1</v>
      </c>
      <c r="C80" s="219"/>
      <c r="D80" s="219"/>
      <c r="E80" s="219"/>
      <c r="F80" s="73">
        <f>SUM(F75:F79)</f>
        <v>0</v>
      </c>
      <c r="G80" s="73">
        <f>SUM(G75:G79)</f>
        <v>0</v>
      </c>
      <c r="H80" s="73">
        <f>SUM(H75:H79)</f>
        <v>0</v>
      </c>
      <c r="I80" s="210">
        <f>SUM(I75:I79)</f>
        <v>0</v>
      </c>
    </row>
    <row r="83" spans="1:9" s="18" customFormat="1" ht="31.5" customHeight="1">
      <c r="A83" s="229" t="s">
        <v>410</v>
      </c>
      <c r="B83" s="229"/>
      <c r="C83" s="229"/>
      <c r="D83" s="229"/>
      <c r="E83" s="229"/>
      <c r="F83" s="229"/>
      <c r="G83" s="229"/>
      <c r="H83" s="229"/>
      <c r="I83" s="17"/>
    </row>
    <row r="84" spans="1:9" ht="18.75" customHeight="1">
      <c r="A84" s="7"/>
      <c r="B84" s="6"/>
      <c r="C84" s="11"/>
      <c r="D84" s="11"/>
      <c r="E84" s="11"/>
    </row>
    <row r="85" spans="1:9" ht="39.75" customHeight="1">
      <c r="A85" s="5" t="s">
        <v>2</v>
      </c>
      <c r="B85" s="5" t="s">
        <v>396</v>
      </c>
      <c r="C85" s="5" t="s">
        <v>391</v>
      </c>
      <c r="D85" s="5" t="s">
        <v>5</v>
      </c>
      <c r="E85" s="5" t="s">
        <v>28</v>
      </c>
      <c r="F85" s="10" t="s">
        <v>393</v>
      </c>
      <c r="G85" s="10" t="s">
        <v>392</v>
      </c>
      <c r="H85" s="10" t="s">
        <v>1</v>
      </c>
      <c r="I85" s="211" t="s">
        <v>361</v>
      </c>
    </row>
    <row r="86" spans="1:9" ht="18.75" customHeight="1">
      <c r="A86" s="219">
        <v>1</v>
      </c>
      <c r="B86" s="3"/>
      <c r="C86" s="219"/>
      <c r="D86" s="182"/>
      <c r="E86" s="182"/>
      <c r="F86" s="20">
        <f>ROUND(D86*E86,2)</f>
        <v>0</v>
      </c>
      <c r="G86" s="20">
        <f>ROUND(F86*0.24,2)</f>
        <v>0</v>
      </c>
      <c r="H86" s="20">
        <f>F86+G86</f>
        <v>0</v>
      </c>
      <c r="I86" s="209"/>
    </row>
    <row r="87" spans="1:9" ht="18.75" customHeight="1">
      <c r="A87" s="219">
        <v>2</v>
      </c>
      <c r="B87" s="3"/>
      <c r="C87" s="219"/>
      <c r="D87" s="182"/>
      <c r="E87" s="182"/>
      <c r="F87" s="20">
        <f>ROUND(D87*E87,2)</f>
        <v>0</v>
      </c>
      <c r="G87" s="20">
        <f t="shared" ref="G87:G90" si="21">ROUND(F87*0.24,2)</f>
        <v>0</v>
      </c>
      <c r="H87" s="20">
        <f>F87+G87</f>
        <v>0</v>
      </c>
      <c r="I87" s="209"/>
    </row>
    <row r="88" spans="1:9" ht="18.75" customHeight="1">
      <c r="A88" s="219">
        <v>3</v>
      </c>
      <c r="B88" s="219"/>
      <c r="C88" s="219"/>
      <c r="D88" s="182"/>
      <c r="E88" s="182"/>
      <c r="F88" s="20">
        <f>ROUND(D88*E88,2)</f>
        <v>0</v>
      </c>
      <c r="G88" s="20">
        <f t="shared" si="21"/>
        <v>0</v>
      </c>
      <c r="H88" s="20">
        <f>F88+G88</f>
        <v>0</v>
      </c>
      <c r="I88" s="209"/>
    </row>
    <row r="89" spans="1:9" ht="18.75" customHeight="1">
      <c r="A89" s="219">
        <v>4</v>
      </c>
      <c r="B89" s="219"/>
      <c r="C89" s="219"/>
      <c r="D89" s="182"/>
      <c r="E89" s="182"/>
      <c r="F89" s="20">
        <f t="shared" ref="F89:F90" si="22">ROUND(D89*E89,2)</f>
        <v>0</v>
      </c>
      <c r="G89" s="20">
        <f t="shared" si="21"/>
        <v>0</v>
      </c>
      <c r="H89" s="20">
        <f t="shared" ref="H89:H90" si="23">F89+G89</f>
        <v>0</v>
      </c>
      <c r="I89" s="209"/>
    </row>
    <row r="90" spans="1:9" ht="18.75" customHeight="1">
      <c r="A90" s="219">
        <v>5</v>
      </c>
      <c r="B90" s="219"/>
      <c r="C90" s="219"/>
      <c r="D90" s="182"/>
      <c r="E90" s="182"/>
      <c r="F90" s="20">
        <f t="shared" si="22"/>
        <v>0</v>
      </c>
      <c r="G90" s="20">
        <f t="shared" si="21"/>
        <v>0</v>
      </c>
      <c r="H90" s="20">
        <f t="shared" si="23"/>
        <v>0</v>
      </c>
      <c r="I90" s="209"/>
    </row>
    <row r="91" spans="1:9" ht="22.5" customHeight="1">
      <c r="A91" s="2"/>
      <c r="B91" s="9" t="s">
        <v>1</v>
      </c>
      <c r="C91" s="219"/>
      <c r="D91" s="219"/>
      <c r="E91" s="219"/>
      <c r="F91" s="73">
        <f>SUM(F86:F90)</f>
        <v>0</v>
      </c>
      <c r="G91" s="73">
        <f>SUM(G86:G90)</f>
        <v>0</v>
      </c>
      <c r="H91" s="73">
        <f>SUM(H86:H90)</f>
        <v>0</v>
      </c>
      <c r="I91" s="210">
        <f>SUM(I86:I90)</f>
        <v>0</v>
      </c>
    </row>
    <row r="94" spans="1:9" s="18" customFormat="1" ht="46.5" customHeight="1">
      <c r="A94" s="229" t="s">
        <v>411</v>
      </c>
      <c r="B94" s="229"/>
      <c r="C94" s="229"/>
      <c r="D94" s="229"/>
      <c r="E94" s="229"/>
      <c r="F94" s="229"/>
      <c r="G94" s="229"/>
      <c r="H94" s="229"/>
      <c r="I94" s="17"/>
    </row>
    <row r="95" spans="1:9" ht="18.75" customHeight="1">
      <c r="A95" s="7"/>
      <c r="B95" s="6"/>
      <c r="C95" s="11"/>
      <c r="D95" s="11"/>
      <c r="E95" s="11"/>
    </row>
    <row r="96" spans="1:9" ht="39.75" customHeight="1">
      <c r="A96" s="5" t="s">
        <v>2</v>
      </c>
      <c r="B96" s="5" t="s">
        <v>396</v>
      </c>
      <c r="C96" s="5" t="s">
        <v>391</v>
      </c>
      <c r="D96" s="5" t="s">
        <v>5</v>
      </c>
      <c r="E96" s="5" t="s">
        <v>28</v>
      </c>
      <c r="F96" s="10" t="s">
        <v>393</v>
      </c>
      <c r="G96" s="10" t="s">
        <v>392</v>
      </c>
      <c r="H96" s="10" t="s">
        <v>1</v>
      </c>
      <c r="I96" s="211" t="s">
        <v>361</v>
      </c>
    </row>
    <row r="97" spans="1:9" ht="18.75" customHeight="1">
      <c r="A97" s="219">
        <v>1</v>
      </c>
      <c r="B97" s="3"/>
      <c r="C97" s="219"/>
      <c r="D97" s="182"/>
      <c r="E97" s="182"/>
      <c r="F97" s="20">
        <f>ROUND(D97*E97,2)</f>
        <v>0</v>
      </c>
      <c r="G97" s="20">
        <f>ROUND(F97*0.24,2)</f>
        <v>0</v>
      </c>
      <c r="H97" s="20">
        <f>F97+G97</f>
        <v>0</v>
      </c>
      <c r="I97" s="209"/>
    </row>
    <row r="98" spans="1:9" ht="18.75" customHeight="1">
      <c r="A98" s="219">
        <v>2</v>
      </c>
      <c r="B98" s="3"/>
      <c r="C98" s="219"/>
      <c r="D98" s="182"/>
      <c r="E98" s="182"/>
      <c r="F98" s="20">
        <f>ROUND(D98*E98,2)</f>
        <v>0</v>
      </c>
      <c r="G98" s="20">
        <f t="shared" ref="G98:G101" si="24">ROUND(F98*0.24,2)</f>
        <v>0</v>
      </c>
      <c r="H98" s="20">
        <f>F98+G98</f>
        <v>0</v>
      </c>
      <c r="I98" s="209"/>
    </row>
    <row r="99" spans="1:9" ht="18.75" customHeight="1">
      <c r="A99" s="219">
        <v>3</v>
      </c>
      <c r="B99" s="219"/>
      <c r="C99" s="219"/>
      <c r="D99" s="182"/>
      <c r="E99" s="182"/>
      <c r="F99" s="20">
        <f>ROUND(D99*E99,2)</f>
        <v>0</v>
      </c>
      <c r="G99" s="20">
        <f t="shared" si="24"/>
        <v>0</v>
      </c>
      <c r="H99" s="20">
        <f>F99+G99</f>
        <v>0</v>
      </c>
      <c r="I99" s="209"/>
    </row>
    <row r="100" spans="1:9" ht="18.75" customHeight="1">
      <c r="A100" s="219">
        <v>4</v>
      </c>
      <c r="B100" s="219"/>
      <c r="C100" s="219"/>
      <c r="D100" s="182"/>
      <c r="E100" s="182"/>
      <c r="F100" s="20">
        <f t="shared" ref="F100:F101" si="25">ROUND(D100*E100,2)</f>
        <v>0</v>
      </c>
      <c r="G100" s="20">
        <f t="shared" si="24"/>
        <v>0</v>
      </c>
      <c r="H100" s="20">
        <f t="shared" ref="H100:H101" si="26">F100+G100</f>
        <v>0</v>
      </c>
      <c r="I100" s="209"/>
    </row>
    <row r="101" spans="1:9" ht="18.75" customHeight="1">
      <c r="A101" s="219">
        <v>5</v>
      </c>
      <c r="B101" s="219"/>
      <c r="C101" s="219"/>
      <c r="D101" s="182"/>
      <c r="E101" s="182"/>
      <c r="F101" s="20">
        <f t="shared" si="25"/>
        <v>0</v>
      </c>
      <c r="G101" s="20">
        <f t="shared" si="24"/>
        <v>0</v>
      </c>
      <c r="H101" s="20">
        <f t="shared" si="26"/>
        <v>0</v>
      </c>
      <c r="I101" s="209"/>
    </row>
    <row r="102" spans="1:9" ht="22.5" customHeight="1">
      <c r="A102" s="2"/>
      <c r="B102" s="9" t="s">
        <v>1</v>
      </c>
      <c r="C102" s="219"/>
      <c r="D102" s="219"/>
      <c r="E102" s="219"/>
      <c r="F102" s="73">
        <f>SUM(F97:F101)</f>
        <v>0</v>
      </c>
      <c r="G102" s="73">
        <f>SUM(G97:G101)</f>
        <v>0</v>
      </c>
      <c r="H102" s="73">
        <f>SUM(H97:H101)</f>
        <v>0</v>
      </c>
      <c r="I102" s="210">
        <f>SUM(I97:I101)</f>
        <v>0</v>
      </c>
    </row>
    <row r="105" spans="1:9" s="18" customFormat="1" ht="30.75" customHeight="1">
      <c r="A105" s="229" t="s">
        <v>412</v>
      </c>
      <c r="B105" s="229"/>
      <c r="C105" s="229"/>
      <c r="D105" s="229"/>
      <c r="E105" s="229"/>
      <c r="F105" s="229"/>
      <c r="G105" s="229"/>
      <c r="H105" s="229"/>
      <c r="I105" s="17"/>
    </row>
    <row r="106" spans="1:9" ht="18.75" customHeight="1">
      <c r="A106" s="7"/>
      <c r="B106" s="6"/>
      <c r="C106" s="11"/>
      <c r="D106" s="11"/>
      <c r="E106" s="11"/>
    </row>
    <row r="107" spans="1:9" ht="39.75" customHeight="1">
      <c r="A107" s="5" t="s">
        <v>2</v>
      </c>
      <c r="B107" s="5" t="s">
        <v>396</v>
      </c>
      <c r="C107" s="5" t="s">
        <v>391</v>
      </c>
      <c r="D107" s="5" t="s">
        <v>5</v>
      </c>
      <c r="E107" s="5" t="s">
        <v>28</v>
      </c>
      <c r="F107" s="10" t="s">
        <v>393</v>
      </c>
      <c r="G107" s="10" t="s">
        <v>392</v>
      </c>
      <c r="H107" s="10" t="s">
        <v>1</v>
      </c>
      <c r="I107" s="211" t="s">
        <v>361</v>
      </c>
    </row>
    <row r="108" spans="1:9" ht="18.75" customHeight="1">
      <c r="A108" s="219">
        <v>1</v>
      </c>
      <c r="B108" s="3"/>
      <c r="C108" s="219"/>
      <c r="D108" s="182"/>
      <c r="E108" s="182"/>
      <c r="F108" s="20">
        <f>ROUND(D108*E108,2)</f>
        <v>0</v>
      </c>
      <c r="G108" s="20">
        <f>ROUND(F108*0.24,2)</f>
        <v>0</v>
      </c>
      <c r="H108" s="20">
        <f>F108+G108</f>
        <v>0</v>
      </c>
      <c r="I108" s="209"/>
    </row>
    <row r="109" spans="1:9" ht="18.75" customHeight="1">
      <c r="A109" s="219">
        <v>2</v>
      </c>
      <c r="B109" s="3"/>
      <c r="C109" s="219"/>
      <c r="D109" s="182"/>
      <c r="E109" s="182"/>
      <c r="F109" s="20">
        <f>ROUND(D109*E109,2)</f>
        <v>0</v>
      </c>
      <c r="G109" s="20">
        <f t="shared" ref="G109:G112" si="27">ROUND(F109*0.24,2)</f>
        <v>0</v>
      </c>
      <c r="H109" s="20">
        <f>F109+G109</f>
        <v>0</v>
      </c>
      <c r="I109" s="209"/>
    </row>
    <row r="110" spans="1:9" ht="18.75" customHeight="1">
      <c r="A110" s="219">
        <v>3</v>
      </c>
      <c r="B110" s="219"/>
      <c r="C110" s="219"/>
      <c r="D110" s="182"/>
      <c r="E110" s="182"/>
      <c r="F110" s="20">
        <f>ROUND(D110*E110,2)</f>
        <v>0</v>
      </c>
      <c r="G110" s="20">
        <f t="shared" si="27"/>
        <v>0</v>
      </c>
      <c r="H110" s="20">
        <f>F110+G110</f>
        <v>0</v>
      </c>
      <c r="I110" s="209"/>
    </row>
    <row r="111" spans="1:9" ht="18.75" customHeight="1">
      <c r="A111" s="219">
        <v>4</v>
      </c>
      <c r="B111" s="219"/>
      <c r="C111" s="219"/>
      <c r="D111" s="182"/>
      <c r="E111" s="182"/>
      <c r="F111" s="20">
        <f t="shared" ref="F111:F112" si="28">ROUND(D111*E111,2)</f>
        <v>0</v>
      </c>
      <c r="G111" s="20">
        <f t="shared" si="27"/>
        <v>0</v>
      </c>
      <c r="H111" s="20">
        <f t="shared" ref="H111:H112" si="29">F111+G111</f>
        <v>0</v>
      </c>
      <c r="I111" s="209"/>
    </row>
    <row r="112" spans="1:9" ht="18.75" customHeight="1">
      <c r="A112" s="219">
        <v>5</v>
      </c>
      <c r="B112" s="219"/>
      <c r="C112" s="219"/>
      <c r="D112" s="182"/>
      <c r="E112" s="182"/>
      <c r="F112" s="20">
        <f t="shared" si="28"/>
        <v>0</v>
      </c>
      <c r="G112" s="20">
        <f t="shared" si="27"/>
        <v>0</v>
      </c>
      <c r="H112" s="20">
        <f t="shared" si="29"/>
        <v>0</v>
      </c>
      <c r="I112" s="209"/>
    </row>
    <row r="113" spans="1:9" ht="22.5" customHeight="1">
      <c r="A113" s="2"/>
      <c r="B113" s="9" t="s">
        <v>1</v>
      </c>
      <c r="C113" s="219"/>
      <c r="D113" s="219"/>
      <c r="E113" s="219"/>
      <c r="F113" s="73">
        <f>SUM(F108:F112)</f>
        <v>0</v>
      </c>
      <c r="G113" s="73">
        <f>SUM(G108:G112)</f>
        <v>0</v>
      </c>
      <c r="H113" s="73">
        <f>SUM(H108:H112)</f>
        <v>0</v>
      </c>
      <c r="I113" s="210">
        <f>SUM(I108:I112)</f>
        <v>0</v>
      </c>
    </row>
    <row r="116" spans="1:9" s="18" customFormat="1" ht="30.75" customHeight="1">
      <c r="A116" s="229" t="s">
        <v>413</v>
      </c>
      <c r="B116" s="229"/>
      <c r="C116" s="229"/>
      <c r="D116" s="229"/>
      <c r="E116" s="229"/>
      <c r="F116" s="229"/>
      <c r="G116" s="229"/>
      <c r="H116" s="229"/>
      <c r="I116" s="17"/>
    </row>
    <row r="117" spans="1:9" ht="18.75" customHeight="1">
      <c r="A117" s="7"/>
      <c r="B117" s="6"/>
      <c r="C117" s="11"/>
      <c r="D117" s="11"/>
      <c r="E117" s="11"/>
    </row>
    <row r="118" spans="1:9" ht="39.75" customHeight="1">
      <c r="A118" s="5" t="s">
        <v>2</v>
      </c>
      <c r="B118" s="5" t="s">
        <v>396</v>
      </c>
      <c r="C118" s="5" t="s">
        <v>391</v>
      </c>
      <c r="D118" s="5" t="s">
        <v>5</v>
      </c>
      <c r="E118" s="5" t="s">
        <v>28</v>
      </c>
      <c r="F118" s="10" t="s">
        <v>393</v>
      </c>
      <c r="G118" s="10" t="s">
        <v>392</v>
      </c>
      <c r="H118" s="10" t="s">
        <v>1</v>
      </c>
      <c r="I118" s="211" t="s">
        <v>361</v>
      </c>
    </row>
    <row r="119" spans="1:9" ht="18.75" customHeight="1">
      <c r="A119" s="219">
        <v>1</v>
      </c>
      <c r="B119" s="3"/>
      <c r="C119" s="219"/>
      <c r="D119" s="182"/>
      <c r="E119" s="182"/>
      <c r="F119" s="20">
        <f>ROUND(D119*E119,2)</f>
        <v>0</v>
      </c>
      <c r="G119" s="20">
        <f>ROUND(F119*0.24,2)</f>
        <v>0</v>
      </c>
      <c r="H119" s="20">
        <f>F119+G119</f>
        <v>0</v>
      </c>
      <c r="I119" s="209"/>
    </row>
    <row r="120" spans="1:9" ht="18.75" customHeight="1">
      <c r="A120" s="219">
        <v>2</v>
      </c>
      <c r="B120" s="3"/>
      <c r="C120" s="219"/>
      <c r="D120" s="182"/>
      <c r="E120" s="182"/>
      <c r="F120" s="20">
        <f>ROUND(D120*E120,2)</f>
        <v>0</v>
      </c>
      <c r="G120" s="20">
        <f t="shared" ref="G120:G123" si="30">ROUND(F120*0.24,2)</f>
        <v>0</v>
      </c>
      <c r="H120" s="20">
        <f>F120+G120</f>
        <v>0</v>
      </c>
      <c r="I120" s="209"/>
    </row>
    <row r="121" spans="1:9" ht="18.75" customHeight="1">
      <c r="A121" s="219">
        <v>3</v>
      </c>
      <c r="B121" s="219"/>
      <c r="C121" s="219"/>
      <c r="D121" s="182"/>
      <c r="E121" s="182"/>
      <c r="F121" s="20">
        <f>ROUND(D121*E121,2)</f>
        <v>0</v>
      </c>
      <c r="G121" s="20">
        <f t="shared" si="30"/>
        <v>0</v>
      </c>
      <c r="H121" s="20">
        <f>F121+G121</f>
        <v>0</v>
      </c>
      <c r="I121" s="209"/>
    </row>
    <row r="122" spans="1:9" ht="18.75" customHeight="1">
      <c r="A122" s="219">
        <v>4</v>
      </c>
      <c r="B122" s="219"/>
      <c r="C122" s="219"/>
      <c r="D122" s="182"/>
      <c r="E122" s="182"/>
      <c r="F122" s="20">
        <f t="shared" ref="F122:F123" si="31">ROUND(D122*E122,2)</f>
        <v>0</v>
      </c>
      <c r="G122" s="20">
        <f t="shared" si="30"/>
        <v>0</v>
      </c>
      <c r="H122" s="20">
        <f t="shared" ref="H122:H123" si="32">F122+G122</f>
        <v>0</v>
      </c>
      <c r="I122" s="209"/>
    </row>
    <row r="123" spans="1:9" ht="18.75" customHeight="1">
      <c r="A123" s="219">
        <v>5</v>
      </c>
      <c r="B123" s="219"/>
      <c r="C123" s="219"/>
      <c r="D123" s="182"/>
      <c r="E123" s="182"/>
      <c r="F123" s="20">
        <f t="shared" si="31"/>
        <v>0</v>
      </c>
      <c r="G123" s="20">
        <f t="shared" si="30"/>
        <v>0</v>
      </c>
      <c r="H123" s="20">
        <f t="shared" si="32"/>
        <v>0</v>
      </c>
      <c r="I123" s="209"/>
    </row>
    <row r="124" spans="1:9" ht="22.5" customHeight="1">
      <c r="A124" s="2"/>
      <c r="B124" s="9" t="s">
        <v>1</v>
      </c>
      <c r="C124" s="219"/>
      <c r="D124" s="219"/>
      <c r="E124" s="219"/>
      <c r="F124" s="73">
        <f>SUM(F119:F123)</f>
        <v>0</v>
      </c>
      <c r="G124" s="73">
        <f>SUM(G119:G123)</f>
        <v>0</v>
      </c>
      <c r="H124" s="73">
        <f>SUM(H119:H123)</f>
        <v>0</v>
      </c>
      <c r="I124" s="210">
        <f>SUM(I119:I123)</f>
        <v>0</v>
      </c>
    </row>
    <row r="127" spans="1:9" s="18" customFormat="1" ht="15.75">
      <c r="A127" s="229" t="s">
        <v>414</v>
      </c>
      <c r="B127" s="229"/>
      <c r="C127" s="229"/>
      <c r="D127" s="229"/>
      <c r="E127" s="229"/>
      <c r="F127" s="229"/>
      <c r="G127" s="229"/>
      <c r="H127" s="229"/>
      <c r="I127" s="17"/>
    </row>
    <row r="128" spans="1:9" ht="18.75" customHeight="1">
      <c r="A128" s="7"/>
      <c r="B128" s="6"/>
      <c r="C128" s="11"/>
      <c r="D128" s="11"/>
      <c r="E128" s="11"/>
    </row>
    <row r="129" spans="1:9" ht="39.75" customHeight="1">
      <c r="A129" s="5" t="s">
        <v>2</v>
      </c>
      <c r="B129" s="5" t="s">
        <v>396</v>
      </c>
      <c r="C129" s="5" t="s">
        <v>391</v>
      </c>
      <c r="D129" s="5" t="s">
        <v>5</v>
      </c>
      <c r="E129" s="5" t="s">
        <v>28</v>
      </c>
      <c r="F129" s="10" t="s">
        <v>393</v>
      </c>
      <c r="G129" s="10" t="s">
        <v>392</v>
      </c>
      <c r="H129" s="10" t="s">
        <v>1</v>
      </c>
      <c r="I129" s="211" t="s">
        <v>361</v>
      </c>
    </row>
    <row r="130" spans="1:9" ht="18.75" customHeight="1">
      <c r="A130" s="219">
        <v>1</v>
      </c>
      <c r="B130" s="3"/>
      <c r="C130" s="219"/>
      <c r="D130" s="182"/>
      <c r="E130" s="182"/>
      <c r="F130" s="20">
        <f>ROUND(D130*E130,2)</f>
        <v>0</v>
      </c>
      <c r="G130" s="20">
        <f>ROUND(F130*0.24,2)</f>
        <v>0</v>
      </c>
      <c r="H130" s="20">
        <f>F130+G130</f>
        <v>0</v>
      </c>
      <c r="I130" s="209"/>
    </row>
    <row r="131" spans="1:9" ht="18.75" customHeight="1">
      <c r="A131" s="219">
        <v>2</v>
      </c>
      <c r="B131" s="3"/>
      <c r="C131" s="219"/>
      <c r="D131" s="182"/>
      <c r="E131" s="182"/>
      <c r="F131" s="20">
        <f>ROUND(D131*E131,2)</f>
        <v>0</v>
      </c>
      <c r="G131" s="20">
        <f t="shared" ref="G131:G134" si="33">ROUND(F131*0.24,2)</f>
        <v>0</v>
      </c>
      <c r="H131" s="20">
        <f>F131+G131</f>
        <v>0</v>
      </c>
      <c r="I131" s="209"/>
    </row>
    <row r="132" spans="1:9" ht="18.75" customHeight="1">
      <c r="A132" s="219">
        <v>3</v>
      </c>
      <c r="B132" s="219"/>
      <c r="C132" s="219"/>
      <c r="D132" s="182"/>
      <c r="E132" s="182"/>
      <c r="F132" s="20">
        <f>ROUND(D132*E132,2)</f>
        <v>0</v>
      </c>
      <c r="G132" s="20">
        <f t="shared" si="33"/>
        <v>0</v>
      </c>
      <c r="H132" s="20">
        <f>F132+G132</f>
        <v>0</v>
      </c>
      <c r="I132" s="209"/>
    </row>
    <row r="133" spans="1:9" ht="18.75" customHeight="1">
      <c r="A133" s="219">
        <v>4</v>
      </c>
      <c r="B133" s="219"/>
      <c r="C133" s="219"/>
      <c r="D133" s="182"/>
      <c r="E133" s="182"/>
      <c r="F133" s="20">
        <f t="shared" ref="F133:F134" si="34">ROUND(D133*E133,2)</f>
        <v>0</v>
      </c>
      <c r="G133" s="20">
        <f t="shared" si="33"/>
        <v>0</v>
      </c>
      <c r="H133" s="20">
        <f t="shared" ref="H133:H134" si="35">F133+G133</f>
        <v>0</v>
      </c>
      <c r="I133" s="209"/>
    </row>
    <row r="134" spans="1:9" ht="18.75" customHeight="1">
      <c r="A134" s="219">
        <v>5</v>
      </c>
      <c r="B134" s="219"/>
      <c r="C134" s="219"/>
      <c r="D134" s="182"/>
      <c r="E134" s="182"/>
      <c r="F134" s="20">
        <f t="shared" si="34"/>
        <v>0</v>
      </c>
      <c r="G134" s="20">
        <f t="shared" si="33"/>
        <v>0</v>
      </c>
      <c r="H134" s="20">
        <f t="shared" si="35"/>
        <v>0</v>
      </c>
      <c r="I134" s="209"/>
    </row>
    <row r="135" spans="1:9" ht="22.5" customHeight="1">
      <c r="A135" s="2"/>
      <c r="B135" s="9" t="s">
        <v>1</v>
      </c>
      <c r="C135" s="219"/>
      <c r="D135" s="219"/>
      <c r="E135" s="219"/>
      <c r="F135" s="73">
        <f>SUM(F130:F134)</f>
        <v>0</v>
      </c>
      <c r="G135" s="73">
        <f>SUM(G130:G134)</f>
        <v>0</v>
      </c>
      <c r="H135" s="73">
        <f>SUM(H130:H134)</f>
        <v>0</v>
      </c>
      <c r="I135" s="210">
        <f>SUM(I130:I134)</f>
        <v>0</v>
      </c>
    </row>
    <row r="138" spans="1:9" s="18" customFormat="1" ht="15.75">
      <c r="A138" s="229" t="s">
        <v>415</v>
      </c>
      <c r="B138" s="229"/>
      <c r="C138" s="229"/>
      <c r="D138" s="229"/>
      <c r="E138" s="229"/>
      <c r="F138" s="229"/>
      <c r="G138" s="229"/>
      <c r="H138" s="229"/>
      <c r="I138" s="17"/>
    </row>
    <row r="139" spans="1:9" ht="18.75" customHeight="1">
      <c r="A139" s="7"/>
      <c r="B139" s="6"/>
      <c r="C139" s="11"/>
      <c r="D139" s="11"/>
      <c r="E139" s="11"/>
    </row>
    <row r="140" spans="1:9" ht="39.75" customHeight="1">
      <c r="A140" s="5" t="s">
        <v>2</v>
      </c>
      <c r="B140" s="5" t="s">
        <v>396</v>
      </c>
      <c r="C140" s="5" t="s">
        <v>391</v>
      </c>
      <c r="D140" s="5" t="s">
        <v>5</v>
      </c>
      <c r="E140" s="5" t="s">
        <v>28</v>
      </c>
      <c r="F140" s="10" t="s">
        <v>393</v>
      </c>
      <c r="G140" s="10" t="s">
        <v>392</v>
      </c>
      <c r="H140" s="10" t="s">
        <v>1</v>
      </c>
      <c r="I140" s="211" t="s">
        <v>361</v>
      </c>
    </row>
    <row r="141" spans="1:9" ht="18.75" customHeight="1">
      <c r="A141" s="219">
        <v>1</v>
      </c>
      <c r="B141" s="3"/>
      <c r="C141" s="219"/>
      <c r="D141" s="182"/>
      <c r="E141" s="182"/>
      <c r="F141" s="20">
        <f>ROUND(D141*E141,2)</f>
        <v>0</v>
      </c>
      <c r="G141" s="20">
        <f>ROUND(F141*0.24,2)</f>
        <v>0</v>
      </c>
      <c r="H141" s="20">
        <f>F141+G141</f>
        <v>0</v>
      </c>
      <c r="I141" s="209"/>
    </row>
    <row r="142" spans="1:9" ht="18.75" customHeight="1">
      <c r="A142" s="219">
        <v>2</v>
      </c>
      <c r="B142" s="3"/>
      <c r="C142" s="219"/>
      <c r="D142" s="182"/>
      <c r="E142" s="182"/>
      <c r="F142" s="20">
        <f>ROUND(D142*E142,2)</f>
        <v>0</v>
      </c>
      <c r="G142" s="20">
        <f t="shared" ref="G142:G145" si="36">ROUND(F142*0.24,2)</f>
        <v>0</v>
      </c>
      <c r="H142" s="20">
        <f>F142+G142</f>
        <v>0</v>
      </c>
      <c r="I142" s="209"/>
    </row>
    <row r="143" spans="1:9" ht="18.75" customHeight="1">
      <c r="A143" s="219">
        <v>3</v>
      </c>
      <c r="B143" s="219"/>
      <c r="C143" s="219"/>
      <c r="D143" s="182"/>
      <c r="E143" s="182"/>
      <c r="F143" s="20">
        <f>ROUND(D143*E143,2)</f>
        <v>0</v>
      </c>
      <c r="G143" s="20">
        <f t="shared" si="36"/>
        <v>0</v>
      </c>
      <c r="H143" s="20">
        <f>F143+G143</f>
        <v>0</v>
      </c>
      <c r="I143" s="209"/>
    </row>
    <row r="144" spans="1:9" ht="18.75" customHeight="1">
      <c r="A144" s="219">
        <v>4</v>
      </c>
      <c r="B144" s="219"/>
      <c r="C144" s="219"/>
      <c r="D144" s="182"/>
      <c r="E144" s="182"/>
      <c r="F144" s="20">
        <f t="shared" ref="F144:F145" si="37">ROUND(D144*E144,2)</f>
        <v>0</v>
      </c>
      <c r="G144" s="20">
        <f t="shared" si="36"/>
        <v>0</v>
      </c>
      <c r="H144" s="20">
        <f t="shared" ref="H144:H145" si="38">F144+G144</f>
        <v>0</v>
      </c>
      <c r="I144" s="209"/>
    </row>
    <row r="145" spans="1:9" ht="18.75" customHeight="1">
      <c r="A145" s="219">
        <v>5</v>
      </c>
      <c r="B145" s="219"/>
      <c r="C145" s="219"/>
      <c r="D145" s="182"/>
      <c r="E145" s="182"/>
      <c r="F145" s="20">
        <f t="shared" si="37"/>
        <v>0</v>
      </c>
      <c r="G145" s="20">
        <f t="shared" si="36"/>
        <v>0</v>
      </c>
      <c r="H145" s="20">
        <f t="shared" si="38"/>
        <v>0</v>
      </c>
      <c r="I145" s="209"/>
    </row>
    <row r="146" spans="1:9" ht="22.5" customHeight="1">
      <c r="A146" s="2"/>
      <c r="B146" s="9" t="s">
        <v>1</v>
      </c>
      <c r="C146" s="219"/>
      <c r="D146" s="219"/>
      <c r="E146" s="219"/>
      <c r="F146" s="73">
        <f>SUM(F141:F145)</f>
        <v>0</v>
      </c>
      <c r="G146" s="73">
        <f>SUM(G141:G145)</f>
        <v>0</v>
      </c>
      <c r="H146" s="73">
        <f>SUM(H141:H145)</f>
        <v>0</v>
      </c>
      <c r="I146" s="210">
        <f>SUM(I141:I145)</f>
        <v>0</v>
      </c>
    </row>
  </sheetData>
  <mergeCells count="13">
    <mergeCell ref="A138:H138"/>
    <mergeCell ref="A72:H72"/>
    <mergeCell ref="A83:H83"/>
    <mergeCell ref="A94:H94"/>
    <mergeCell ref="A105:H105"/>
    <mergeCell ref="A116:H116"/>
    <mergeCell ref="A127:H127"/>
    <mergeCell ref="A61:H61"/>
    <mergeCell ref="A1:H1"/>
    <mergeCell ref="A17:H17"/>
    <mergeCell ref="A28:H28"/>
    <mergeCell ref="A39:H39"/>
    <mergeCell ref="A50:H50"/>
  </mergeCells>
  <printOptions horizontalCentered="1"/>
  <pageMargins left="0.33" right="0.23" top="0.6692913385826772" bottom="0.74803149606299213" header="0.51181102362204722" footer="0.51181102362204722"/>
  <pageSetup paperSize="9" scale="90" firstPageNumber="24" fitToWidth="0" fitToHeight="0" orientation="portrait" useFirstPageNumber="1" horizontalDpi="4294967293" verticalDpi="4294967293" r:id="rId1"/>
  <headerFooter alignWithMargins="0">
    <oddFooter>&amp;L&amp;"Arial Greek,Έντονη πλάγια γραφή"ΑΝ.ΗΜΑ. Α.Ε.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119"/>
  <sheetViews>
    <sheetView showGridLines="0" workbookViewId="0">
      <selection activeCell="I1" sqref="I1:I1048576"/>
    </sheetView>
  </sheetViews>
  <sheetFormatPr defaultRowHeight="12.75"/>
  <cols>
    <col min="1" max="1" width="5" style="14" customWidth="1"/>
    <col min="2" max="2" width="29" style="14" customWidth="1"/>
    <col min="3" max="3" width="8.85546875" style="21" customWidth="1"/>
    <col min="4" max="4" width="8.42578125" style="21" customWidth="1"/>
    <col min="5" max="5" width="11.28515625" style="21" customWidth="1"/>
    <col min="6" max="6" width="10.85546875" style="19" customWidth="1"/>
    <col min="7" max="7" width="10.42578125" style="19" customWidth="1"/>
    <col min="8" max="8" width="12.5703125" style="19" customWidth="1"/>
    <col min="9" max="9" width="12.5703125" style="19" hidden="1" customWidth="1"/>
    <col min="10" max="16384" width="9.140625" style="14"/>
  </cols>
  <sheetData>
    <row r="1" spans="1:9" s="18" customFormat="1" ht="33" customHeight="1">
      <c r="A1" s="229" t="s">
        <v>416</v>
      </c>
      <c r="B1" s="229"/>
      <c r="C1" s="229"/>
      <c r="D1" s="229"/>
      <c r="E1" s="229"/>
      <c r="F1" s="229"/>
      <c r="G1" s="229"/>
      <c r="H1" s="229"/>
      <c r="I1" s="17"/>
    </row>
    <row r="2" spans="1:9" ht="18.75" customHeight="1">
      <c r="A2" s="7"/>
      <c r="B2" s="6"/>
      <c r="C2" s="11"/>
      <c r="D2" s="11"/>
      <c r="E2" s="11"/>
    </row>
    <row r="3" spans="1:9" ht="39.75" customHeight="1">
      <c r="A3" s="5" t="s">
        <v>2</v>
      </c>
      <c r="B3" s="5" t="s">
        <v>396</v>
      </c>
      <c r="C3" s="5" t="s">
        <v>391</v>
      </c>
      <c r="D3" s="5" t="s">
        <v>5</v>
      </c>
      <c r="E3" s="5" t="s">
        <v>28</v>
      </c>
      <c r="F3" s="10" t="s">
        <v>393</v>
      </c>
      <c r="G3" s="10" t="s">
        <v>392</v>
      </c>
      <c r="H3" s="10" t="s">
        <v>1</v>
      </c>
      <c r="I3" s="211" t="s">
        <v>361</v>
      </c>
    </row>
    <row r="4" spans="1:9" ht="18.75" customHeight="1">
      <c r="A4" s="219">
        <v>1</v>
      </c>
      <c r="B4" s="3"/>
      <c r="C4" s="219"/>
      <c r="D4" s="182"/>
      <c r="E4" s="182"/>
      <c r="F4" s="20">
        <f>ROUND(D4*E4,2)</f>
        <v>0</v>
      </c>
      <c r="G4" s="20">
        <f>ROUND(F4*0.24,2)</f>
        <v>0</v>
      </c>
      <c r="H4" s="20">
        <f>F4+G4</f>
        <v>0</v>
      </c>
      <c r="I4" s="209"/>
    </row>
    <row r="5" spans="1:9" ht="18.75" customHeight="1">
      <c r="A5" s="219">
        <v>2</v>
      </c>
      <c r="B5" s="3"/>
      <c r="C5" s="219"/>
      <c r="D5" s="182"/>
      <c r="E5" s="182"/>
      <c r="F5" s="20">
        <f>ROUND(D5*E5,2)</f>
        <v>0</v>
      </c>
      <c r="G5" s="20">
        <f t="shared" ref="G5:G8" si="0">ROUND(F5*0.24,2)</f>
        <v>0</v>
      </c>
      <c r="H5" s="20">
        <f>F5+G5</f>
        <v>0</v>
      </c>
      <c r="I5" s="209"/>
    </row>
    <row r="6" spans="1:9" ht="18.75" customHeight="1">
      <c r="A6" s="219">
        <v>3</v>
      </c>
      <c r="B6" s="219"/>
      <c r="C6" s="219"/>
      <c r="D6" s="182"/>
      <c r="E6" s="182"/>
      <c r="F6" s="20">
        <f>ROUND(D6*E6,2)</f>
        <v>0</v>
      </c>
      <c r="G6" s="20">
        <f t="shared" si="0"/>
        <v>0</v>
      </c>
      <c r="H6" s="20">
        <f>F6+G6</f>
        <v>0</v>
      </c>
      <c r="I6" s="209"/>
    </row>
    <row r="7" spans="1:9" ht="18.75" customHeight="1">
      <c r="A7" s="219">
        <v>4</v>
      </c>
      <c r="B7" s="219"/>
      <c r="C7" s="219"/>
      <c r="D7" s="182"/>
      <c r="E7" s="182"/>
      <c r="F7" s="20">
        <f t="shared" ref="F7:F8" si="1">ROUND(D7*E7,2)</f>
        <v>0</v>
      </c>
      <c r="G7" s="20">
        <f t="shared" si="0"/>
        <v>0</v>
      </c>
      <c r="H7" s="20">
        <f t="shared" ref="H7:H8" si="2">F7+G7</f>
        <v>0</v>
      </c>
      <c r="I7" s="209"/>
    </row>
    <row r="8" spans="1:9" ht="18.75" customHeight="1">
      <c r="A8" s="219">
        <v>5</v>
      </c>
      <c r="B8" s="219"/>
      <c r="C8" s="219"/>
      <c r="D8" s="182"/>
      <c r="E8" s="182"/>
      <c r="F8" s="20">
        <f t="shared" si="1"/>
        <v>0</v>
      </c>
      <c r="G8" s="20">
        <f t="shared" si="0"/>
        <v>0</v>
      </c>
      <c r="H8" s="20">
        <f t="shared" si="2"/>
        <v>0</v>
      </c>
      <c r="I8" s="209"/>
    </row>
    <row r="9" spans="1:9" ht="22.5" customHeight="1">
      <c r="A9" s="2"/>
      <c r="B9" s="9" t="s">
        <v>1</v>
      </c>
      <c r="C9" s="219"/>
      <c r="D9" s="219"/>
      <c r="E9" s="219"/>
      <c r="F9" s="73">
        <f>SUM(F4:F8)</f>
        <v>0</v>
      </c>
      <c r="G9" s="73">
        <f>SUM(G4:G8)</f>
        <v>0</v>
      </c>
      <c r="H9" s="73">
        <f>SUM(H4:H8)</f>
        <v>0</v>
      </c>
      <c r="I9" s="210">
        <f>SUM(I4:I8)</f>
        <v>0</v>
      </c>
    </row>
    <row r="12" spans="1:9" s="18" customFormat="1" ht="30" customHeight="1">
      <c r="A12" s="229" t="s">
        <v>417</v>
      </c>
      <c r="B12" s="229"/>
      <c r="C12" s="229"/>
      <c r="D12" s="229"/>
      <c r="E12" s="229"/>
      <c r="F12" s="229"/>
      <c r="G12" s="229"/>
      <c r="H12" s="229"/>
      <c r="I12" s="17"/>
    </row>
    <row r="13" spans="1:9" ht="18.75" customHeight="1">
      <c r="A13" s="7"/>
      <c r="B13" s="6"/>
      <c r="C13" s="11"/>
      <c r="D13" s="11"/>
      <c r="E13" s="11"/>
    </row>
    <row r="14" spans="1:9" ht="39.75" customHeight="1">
      <c r="A14" s="5" t="s">
        <v>2</v>
      </c>
      <c r="B14" s="5" t="s">
        <v>396</v>
      </c>
      <c r="C14" s="5" t="s">
        <v>391</v>
      </c>
      <c r="D14" s="5" t="s">
        <v>5</v>
      </c>
      <c r="E14" s="5" t="s">
        <v>28</v>
      </c>
      <c r="F14" s="10" t="s">
        <v>393</v>
      </c>
      <c r="G14" s="10" t="s">
        <v>392</v>
      </c>
      <c r="H14" s="10" t="s">
        <v>1</v>
      </c>
      <c r="I14" s="211" t="s">
        <v>361</v>
      </c>
    </row>
    <row r="15" spans="1:9" ht="18.75" customHeight="1">
      <c r="A15" s="219">
        <v>1</v>
      </c>
      <c r="B15" s="3"/>
      <c r="C15" s="219"/>
      <c r="D15" s="182"/>
      <c r="E15" s="182"/>
      <c r="F15" s="20">
        <f>ROUND(D15*E15,2)</f>
        <v>0</v>
      </c>
      <c r="G15" s="20">
        <f>ROUND(F15*0.24,2)</f>
        <v>0</v>
      </c>
      <c r="H15" s="20">
        <f>F15+G15</f>
        <v>0</v>
      </c>
      <c r="I15" s="209"/>
    </row>
    <row r="16" spans="1:9" ht="18.75" customHeight="1">
      <c r="A16" s="219">
        <v>2</v>
      </c>
      <c r="B16" s="3"/>
      <c r="C16" s="219"/>
      <c r="D16" s="182"/>
      <c r="E16" s="182"/>
      <c r="F16" s="20">
        <f>ROUND(D16*E16,2)</f>
        <v>0</v>
      </c>
      <c r="G16" s="20">
        <f t="shared" ref="G16:G19" si="3">ROUND(F16*0.24,2)</f>
        <v>0</v>
      </c>
      <c r="H16" s="20">
        <f>F16+G16</f>
        <v>0</v>
      </c>
      <c r="I16" s="209"/>
    </row>
    <row r="17" spans="1:9" ht="18.75" customHeight="1">
      <c r="A17" s="219">
        <v>3</v>
      </c>
      <c r="B17" s="219"/>
      <c r="C17" s="219"/>
      <c r="D17" s="182"/>
      <c r="E17" s="182"/>
      <c r="F17" s="20">
        <f>ROUND(D17*E17,2)</f>
        <v>0</v>
      </c>
      <c r="G17" s="20">
        <f t="shared" si="3"/>
        <v>0</v>
      </c>
      <c r="H17" s="20">
        <f>F17+G17</f>
        <v>0</v>
      </c>
      <c r="I17" s="209"/>
    </row>
    <row r="18" spans="1:9" ht="18.75" customHeight="1">
      <c r="A18" s="219">
        <v>4</v>
      </c>
      <c r="B18" s="219"/>
      <c r="C18" s="219"/>
      <c r="D18" s="182"/>
      <c r="E18" s="182"/>
      <c r="F18" s="20">
        <f t="shared" ref="F18:F19" si="4">ROUND(D18*E18,2)</f>
        <v>0</v>
      </c>
      <c r="G18" s="20">
        <f t="shared" si="3"/>
        <v>0</v>
      </c>
      <c r="H18" s="20">
        <f t="shared" ref="H18:H19" si="5">F18+G18</f>
        <v>0</v>
      </c>
      <c r="I18" s="209"/>
    </row>
    <row r="19" spans="1:9" ht="18.75" customHeight="1">
      <c r="A19" s="219">
        <v>5</v>
      </c>
      <c r="B19" s="219"/>
      <c r="C19" s="219"/>
      <c r="D19" s="182"/>
      <c r="E19" s="182"/>
      <c r="F19" s="20">
        <f t="shared" si="4"/>
        <v>0</v>
      </c>
      <c r="G19" s="20">
        <f t="shared" si="3"/>
        <v>0</v>
      </c>
      <c r="H19" s="20">
        <f t="shared" si="5"/>
        <v>0</v>
      </c>
      <c r="I19" s="209"/>
    </row>
    <row r="20" spans="1:9" ht="22.5" customHeight="1">
      <c r="A20" s="2"/>
      <c r="B20" s="9" t="s">
        <v>1</v>
      </c>
      <c r="C20" s="219"/>
      <c r="D20" s="219"/>
      <c r="E20" s="219"/>
      <c r="F20" s="73">
        <f>SUM(F15:F19)</f>
        <v>0</v>
      </c>
      <c r="G20" s="73">
        <f>SUM(G15:G19)</f>
        <v>0</v>
      </c>
      <c r="H20" s="73">
        <f>SUM(H15:H19)</f>
        <v>0</v>
      </c>
      <c r="I20" s="210">
        <f>SUM(I15:I19)</f>
        <v>0</v>
      </c>
    </row>
    <row r="23" spans="1:9" s="18" customFormat="1" ht="15.75">
      <c r="A23" s="229" t="s">
        <v>418</v>
      </c>
      <c r="B23" s="229"/>
      <c r="C23" s="229"/>
      <c r="D23" s="229"/>
      <c r="E23" s="229"/>
      <c r="F23" s="229"/>
      <c r="G23" s="229"/>
      <c r="H23" s="229"/>
      <c r="I23" s="17"/>
    </row>
    <row r="24" spans="1:9" ht="18.75" customHeight="1">
      <c r="A24" s="7"/>
      <c r="B24" s="6"/>
      <c r="C24" s="11"/>
      <c r="D24" s="11"/>
      <c r="E24" s="11"/>
    </row>
    <row r="25" spans="1:9" ht="39.75" customHeight="1">
      <c r="A25" s="5" t="s">
        <v>2</v>
      </c>
      <c r="B25" s="5" t="s">
        <v>396</v>
      </c>
      <c r="C25" s="5" t="s">
        <v>391</v>
      </c>
      <c r="D25" s="5" t="s">
        <v>5</v>
      </c>
      <c r="E25" s="5" t="s">
        <v>28</v>
      </c>
      <c r="F25" s="10" t="s">
        <v>393</v>
      </c>
      <c r="G25" s="10" t="s">
        <v>392</v>
      </c>
      <c r="H25" s="10" t="s">
        <v>1</v>
      </c>
      <c r="I25" s="211" t="s">
        <v>361</v>
      </c>
    </row>
    <row r="26" spans="1:9" ht="18.75" customHeight="1">
      <c r="A26" s="219">
        <v>1</v>
      </c>
      <c r="B26" s="3"/>
      <c r="C26" s="219"/>
      <c r="D26" s="182"/>
      <c r="E26" s="182"/>
      <c r="F26" s="20">
        <f>ROUND(D26*E26,2)</f>
        <v>0</v>
      </c>
      <c r="G26" s="20">
        <f>ROUND(F26*0.24,2)</f>
        <v>0</v>
      </c>
      <c r="H26" s="20">
        <f>F26+G26</f>
        <v>0</v>
      </c>
      <c r="I26" s="209"/>
    </row>
    <row r="27" spans="1:9" ht="18.75" customHeight="1">
      <c r="A27" s="219">
        <v>2</v>
      </c>
      <c r="B27" s="3"/>
      <c r="C27" s="219"/>
      <c r="D27" s="182"/>
      <c r="E27" s="182"/>
      <c r="F27" s="20">
        <f>ROUND(D27*E27,2)</f>
        <v>0</v>
      </c>
      <c r="G27" s="20">
        <f t="shared" ref="G27:G30" si="6">ROUND(F27*0.24,2)</f>
        <v>0</v>
      </c>
      <c r="H27" s="20">
        <f>F27+G27</f>
        <v>0</v>
      </c>
      <c r="I27" s="209"/>
    </row>
    <row r="28" spans="1:9" ht="18.75" customHeight="1">
      <c r="A28" s="219">
        <v>3</v>
      </c>
      <c r="B28" s="219"/>
      <c r="C28" s="219"/>
      <c r="D28" s="182"/>
      <c r="E28" s="182"/>
      <c r="F28" s="20">
        <f>ROUND(D28*E28,2)</f>
        <v>0</v>
      </c>
      <c r="G28" s="20">
        <f t="shared" si="6"/>
        <v>0</v>
      </c>
      <c r="H28" s="20">
        <f>F28+G28</f>
        <v>0</v>
      </c>
      <c r="I28" s="209"/>
    </row>
    <row r="29" spans="1:9" ht="18.75" customHeight="1">
      <c r="A29" s="219">
        <v>4</v>
      </c>
      <c r="B29" s="219"/>
      <c r="C29" s="219"/>
      <c r="D29" s="182"/>
      <c r="E29" s="182"/>
      <c r="F29" s="20">
        <f t="shared" ref="F29:F30" si="7">ROUND(D29*E29,2)</f>
        <v>0</v>
      </c>
      <c r="G29" s="20">
        <f t="shared" si="6"/>
        <v>0</v>
      </c>
      <c r="H29" s="20">
        <f t="shared" ref="H29:H30" si="8">F29+G29</f>
        <v>0</v>
      </c>
      <c r="I29" s="209"/>
    </row>
    <row r="30" spans="1:9" ht="18.75" customHeight="1">
      <c r="A30" s="219">
        <v>5</v>
      </c>
      <c r="B30" s="219"/>
      <c r="C30" s="219"/>
      <c r="D30" s="182"/>
      <c r="E30" s="182"/>
      <c r="F30" s="20">
        <f t="shared" si="7"/>
        <v>0</v>
      </c>
      <c r="G30" s="20">
        <f t="shared" si="6"/>
        <v>0</v>
      </c>
      <c r="H30" s="20">
        <f t="shared" si="8"/>
        <v>0</v>
      </c>
      <c r="I30" s="209"/>
    </row>
    <row r="31" spans="1:9" ht="22.5" customHeight="1">
      <c r="A31" s="2"/>
      <c r="B31" s="9" t="s">
        <v>1</v>
      </c>
      <c r="C31" s="219"/>
      <c r="D31" s="219"/>
      <c r="E31" s="219"/>
      <c r="F31" s="73">
        <f>SUM(F26:F30)</f>
        <v>0</v>
      </c>
      <c r="G31" s="73">
        <f>SUM(G26:G30)</f>
        <v>0</v>
      </c>
      <c r="H31" s="73">
        <f>SUM(H26:H30)</f>
        <v>0</v>
      </c>
      <c r="I31" s="210">
        <f>SUM(I26:I30)</f>
        <v>0</v>
      </c>
    </row>
    <row r="34" spans="1:9" s="18" customFormat="1" ht="31.5" customHeight="1">
      <c r="A34" s="229" t="s">
        <v>419</v>
      </c>
      <c r="B34" s="229"/>
      <c r="C34" s="229"/>
      <c r="D34" s="229"/>
      <c r="E34" s="229"/>
      <c r="F34" s="229"/>
      <c r="G34" s="229"/>
      <c r="H34" s="229"/>
      <c r="I34" s="17"/>
    </row>
    <row r="35" spans="1:9" ht="18.75" customHeight="1">
      <c r="A35" s="7"/>
      <c r="B35" s="6"/>
      <c r="C35" s="11"/>
      <c r="D35" s="11"/>
      <c r="E35" s="11"/>
    </row>
    <row r="36" spans="1:9" ht="39.75" customHeight="1">
      <c r="A36" s="5" t="s">
        <v>2</v>
      </c>
      <c r="B36" s="5" t="s">
        <v>390</v>
      </c>
      <c r="C36" s="5" t="s">
        <v>391</v>
      </c>
      <c r="D36" s="5" t="s">
        <v>5</v>
      </c>
      <c r="E36" s="5" t="s">
        <v>28</v>
      </c>
      <c r="F36" s="10" t="s">
        <v>393</v>
      </c>
      <c r="G36" s="10" t="s">
        <v>392</v>
      </c>
      <c r="H36" s="10" t="s">
        <v>1</v>
      </c>
      <c r="I36" s="211" t="s">
        <v>361</v>
      </c>
    </row>
    <row r="37" spans="1:9" ht="18.75" customHeight="1">
      <c r="A37" s="219">
        <v>1</v>
      </c>
      <c r="B37" s="3"/>
      <c r="C37" s="219"/>
      <c r="D37" s="182"/>
      <c r="E37" s="182"/>
      <c r="F37" s="20">
        <f>ROUND(D37*E37,2)</f>
        <v>0</v>
      </c>
      <c r="G37" s="20">
        <f>ROUND(F37*0.24,2)</f>
        <v>0</v>
      </c>
      <c r="H37" s="20">
        <f>F37+G37</f>
        <v>0</v>
      </c>
      <c r="I37" s="209"/>
    </row>
    <row r="38" spans="1:9" ht="18.75" customHeight="1">
      <c r="A38" s="219">
        <v>2</v>
      </c>
      <c r="B38" s="3"/>
      <c r="C38" s="219"/>
      <c r="D38" s="182"/>
      <c r="E38" s="182"/>
      <c r="F38" s="20">
        <f>ROUND(D38*E38,2)</f>
        <v>0</v>
      </c>
      <c r="G38" s="20">
        <f t="shared" ref="G38:G41" si="9">ROUND(F38*0.24,2)</f>
        <v>0</v>
      </c>
      <c r="H38" s="20">
        <f>F38+G38</f>
        <v>0</v>
      </c>
      <c r="I38" s="209"/>
    </row>
    <row r="39" spans="1:9" ht="18.75" customHeight="1">
      <c r="A39" s="219">
        <v>3</v>
      </c>
      <c r="B39" s="219"/>
      <c r="C39" s="219"/>
      <c r="D39" s="182"/>
      <c r="E39" s="182"/>
      <c r="F39" s="20">
        <f>ROUND(D39*E39,2)</f>
        <v>0</v>
      </c>
      <c r="G39" s="20">
        <f t="shared" si="9"/>
        <v>0</v>
      </c>
      <c r="H39" s="20">
        <f>F39+G39</f>
        <v>0</v>
      </c>
      <c r="I39" s="209"/>
    </row>
    <row r="40" spans="1:9" ht="18.75" customHeight="1">
      <c r="A40" s="219">
        <v>4</v>
      </c>
      <c r="B40" s="219"/>
      <c r="C40" s="219"/>
      <c r="D40" s="182"/>
      <c r="E40" s="182"/>
      <c r="F40" s="20">
        <f t="shared" ref="F40:F41" si="10">ROUND(D40*E40,2)</f>
        <v>0</v>
      </c>
      <c r="G40" s="20">
        <f t="shared" si="9"/>
        <v>0</v>
      </c>
      <c r="H40" s="20">
        <f t="shared" ref="H40:H41" si="11">F40+G40</f>
        <v>0</v>
      </c>
      <c r="I40" s="209"/>
    </row>
    <row r="41" spans="1:9" ht="18.75" customHeight="1">
      <c r="A41" s="219">
        <v>5</v>
      </c>
      <c r="B41" s="219"/>
      <c r="C41" s="219"/>
      <c r="D41" s="182"/>
      <c r="E41" s="182"/>
      <c r="F41" s="20">
        <f t="shared" si="10"/>
        <v>0</v>
      </c>
      <c r="G41" s="20">
        <f t="shared" si="9"/>
        <v>0</v>
      </c>
      <c r="H41" s="20">
        <f t="shared" si="11"/>
        <v>0</v>
      </c>
      <c r="I41" s="209"/>
    </row>
    <row r="42" spans="1:9" ht="22.5" customHeight="1">
      <c r="A42" s="2"/>
      <c r="B42" s="9" t="s">
        <v>1</v>
      </c>
      <c r="C42" s="219"/>
      <c r="D42" s="219"/>
      <c r="E42" s="219"/>
      <c r="F42" s="73">
        <f>SUM(F37:F41)</f>
        <v>0</v>
      </c>
      <c r="G42" s="73">
        <f>SUM(G37:G41)</f>
        <v>0</v>
      </c>
      <c r="H42" s="73">
        <f>SUM(H37:H41)</f>
        <v>0</v>
      </c>
      <c r="I42" s="210">
        <f>SUM(I37:I41)</f>
        <v>0</v>
      </c>
    </row>
    <row r="45" spans="1:9" s="18" customFormat="1" ht="15.75">
      <c r="A45" s="229" t="s">
        <v>420</v>
      </c>
      <c r="B45" s="229"/>
      <c r="C45" s="229"/>
      <c r="D45" s="229"/>
      <c r="E45" s="229"/>
      <c r="F45" s="229"/>
      <c r="G45" s="229"/>
      <c r="H45" s="229"/>
      <c r="I45" s="17"/>
    </row>
    <row r="46" spans="1:9" ht="18.75" customHeight="1">
      <c r="A46" s="7"/>
      <c r="B46" s="6"/>
      <c r="C46" s="11"/>
      <c r="D46" s="11"/>
      <c r="E46" s="11"/>
    </row>
    <row r="47" spans="1:9" ht="39.75" customHeight="1">
      <c r="A47" s="5" t="s">
        <v>2</v>
      </c>
      <c r="B47" s="5" t="s">
        <v>390</v>
      </c>
      <c r="C47" s="5" t="s">
        <v>391</v>
      </c>
      <c r="D47" s="5" t="s">
        <v>5</v>
      </c>
      <c r="E47" s="5" t="s">
        <v>28</v>
      </c>
      <c r="F47" s="10" t="s">
        <v>393</v>
      </c>
      <c r="G47" s="10" t="s">
        <v>392</v>
      </c>
      <c r="H47" s="10" t="s">
        <v>1</v>
      </c>
      <c r="I47" s="211" t="s">
        <v>361</v>
      </c>
    </row>
    <row r="48" spans="1:9" ht="18.75" customHeight="1">
      <c r="A48" s="219">
        <v>1</v>
      </c>
      <c r="B48" s="3"/>
      <c r="C48" s="219"/>
      <c r="D48" s="182"/>
      <c r="E48" s="182"/>
      <c r="F48" s="20">
        <f>ROUND(D48*E48,2)</f>
        <v>0</v>
      </c>
      <c r="G48" s="20">
        <f>ROUND(F48*0.24,2)</f>
        <v>0</v>
      </c>
      <c r="H48" s="20">
        <f>F48+G48</f>
        <v>0</v>
      </c>
      <c r="I48" s="209"/>
    </row>
    <row r="49" spans="1:9" ht="18.75" customHeight="1">
      <c r="A49" s="219">
        <v>2</v>
      </c>
      <c r="B49" s="3"/>
      <c r="C49" s="219"/>
      <c r="D49" s="182"/>
      <c r="E49" s="182"/>
      <c r="F49" s="20">
        <f>ROUND(D49*E49,2)</f>
        <v>0</v>
      </c>
      <c r="G49" s="20">
        <f t="shared" ref="G49:G52" si="12">ROUND(F49*0.24,2)</f>
        <v>0</v>
      </c>
      <c r="H49" s="20">
        <f>F49+G49</f>
        <v>0</v>
      </c>
      <c r="I49" s="209"/>
    </row>
    <row r="50" spans="1:9" ht="18.75" customHeight="1">
      <c r="A50" s="219">
        <v>3</v>
      </c>
      <c r="B50" s="219"/>
      <c r="C50" s="219"/>
      <c r="D50" s="182"/>
      <c r="E50" s="182"/>
      <c r="F50" s="20">
        <f>ROUND(D50*E50,2)</f>
        <v>0</v>
      </c>
      <c r="G50" s="20">
        <f t="shared" si="12"/>
        <v>0</v>
      </c>
      <c r="H50" s="20">
        <f>F50+G50</f>
        <v>0</v>
      </c>
      <c r="I50" s="209"/>
    </row>
    <row r="51" spans="1:9" ht="18.75" customHeight="1">
      <c r="A51" s="219">
        <v>4</v>
      </c>
      <c r="B51" s="219"/>
      <c r="C51" s="219"/>
      <c r="D51" s="182"/>
      <c r="E51" s="182"/>
      <c r="F51" s="20">
        <f t="shared" ref="F51:F52" si="13">ROUND(D51*E51,2)</f>
        <v>0</v>
      </c>
      <c r="G51" s="20">
        <f t="shared" si="12"/>
        <v>0</v>
      </c>
      <c r="H51" s="20">
        <f t="shared" ref="H51:H52" si="14">F51+G51</f>
        <v>0</v>
      </c>
      <c r="I51" s="209"/>
    </row>
    <row r="52" spans="1:9" ht="18.75" customHeight="1">
      <c r="A52" s="219">
        <v>5</v>
      </c>
      <c r="B52" s="219"/>
      <c r="C52" s="219"/>
      <c r="D52" s="182"/>
      <c r="E52" s="182"/>
      <c r="F52" s="20">
        <f t="shared" si="13"/>
        <v>0</v>
      </c>
      <c r="G52" s="20">
        <f t="shared" si="12"/>
        <v>0</v>
      </c>
      <c r="H52" s="20">
        <f t="shared" si="14"/>
        <v>0</v>
      </c>
      <c r="I52" s="209"/>
    </row>
    <row r="53" spans="1:9" ht="22.5" customHeight="1">
      <c r="A53" s="2"/>
      <c r="B53" s="9" t="s">
        <v>1</v>
      </c>
      <c r="C53" s="219"/>
      <c r="D53" s="219"/>
      <c r="E53" s="219"/>
      <c r="F53" s="73">
        <f>SUM(F48:F52)</f>
        <v>0</v>
      </c>
      <c r="G53" s="73">
        <f>SUM(G48:G52)</f>
        <v>0</v>
      </c>
      <c r="H53" s="73">
        <f>SUM(H48:H52)</f>
        <v>0</v>
      </c>
      <c r="I53" s="210">
        <f>SUM(I48:I52)</f>
        <v>0</v>
      </c>
    </row>
    <row r="56" spans="1:9" s="18" customFormat="1" ht="15.75">
      <c r="A56" s="229" t="s">
        <v>421</v>
      </c>
      <c r="B56" s="229"/>
      <c r="C56" s="229"/>
      <c r="D56" s="229"/>
      <c r="E56" s="229"/>
      <c r="F56" s="229"/>
      <c r="G56" s="229"/>
      <c r="H56" s="229"/>
      <c r="I56" s="17"/>
    </row>
    <row r="57" spans="1:9" ht="18.75" customHeight="1">
      <c r="A57" s="7"/>
      <c r="B57" s="6"/>
      <c r="C57" s="11"/>
      <c r="D57" s="11"/>
      <c r="E57" s="11"/>
    </row>
    <row r="58" spans="1:9" ht="39.75" customHeight="1">
      <c r="A58" s="5" t="s">
        <v>2</v>
      </c>
      <c r="B58" s="5" t="s">
        <v>379</v>
      </c>
      <c r="C58" s="5" t="s">
        <v>391</v>
      </c>
      <c r="D58" s="5" t="s">
        <v>5</v>
      </c>
      <c r="E58" s="5" t="s">
        <v>28</v>
      </c>
      <c r="F58" s="10" t="s">
        <v>393</v>
      </c>
      <c r="G58" s="10" t="s">
        <v>392</v>
      </c>
      <c r="H58" s="10" t="s">
        <v>1</v>
      </c>
      <c r="I58" s="211" t="s">
        <v>361</v>
      </c>
    </row>
    <row r="59" spans="1:9" ht="18.75" customHeight="1">
      <c r="A59" s="219">
        <v>1</v>
      </c>
      <c r="B59" s="3"/>
      <c r="C59" s="219"/>
      <c r="D59" s="182"/>
      <c r="E59" s="182"/>
      <c r="F59" s="20">
        <f>ROUND(D59*E59,2)</f>
        <v>0</v>
      </c>
      <c r="G59" s="20">
        <f>ROUND(F59*0.24,2)</f>
        <v>0</v>
      </c>
      <c r="H59" s="20">
        <f>F59+G59</f>
        <v>0</v>
      </c>
      <c r="I59" s="209"/>
    </row>
    <row r="60" spans="1:9" ht="18.75" customHeight="1">
      <c r="A60" s="219">
        <v>2</v>
      </c>
      <c r="B60" s="3"/>
      <c r="C60" s="219"/>
      <c r="D60" s="182"/>
      <c r="E60" s="182"/>
      <c r="F60" s="20">
        <f>ROUND(D60*E60,2)</f>
        <v>0</v>
      </c>
      <c r="G60" s="20">
        <f t="shared" ref="G60:G63" si="15">ROUND(F60*0.24,2)</f>
        <v>0</v>
      </c>
      <c r="H60" s="20">
        <f>F60+G60</f>
        <v>0</v>
      </c>
      <c r="I60" s="209"/>
    </row>
    <row r="61" spans="1:9" ht="18.75" customHeight="1">
      <c r="A61" s="219">
        <v>3</v>
      </c>
      <c r="B61" s="219"/>
      <c r="C61" s="219"/>
      <c r="D61" s="182"/>
      <c r="E61" s="182"/>
      <c r="F61" s="20">
        <f>ROUND(D61*E61,2)</f>
        <v>0</v>
      </c>
      <c r="G61" s="20">
        <f t="shared" si="15"/>
        <v>0</v>
      </c>
      <c r="H61" s="20">
        <f>F61+G61</f>
        <v>0</v>
      </c>
      <c r="I61" s="209"/>
    </row>
    <row r="62" spans="1:9" ht="18.75" customHeight="1">
      <c r="A62" s="219">
        <v>4</v>
      </c>
      <c r="B62" s="219"/>
      <c r="C62" s="219"/>
      <c r="D62" s="182"/>
      <c r="E62" s="182"/>
      <c r="F62" s="20">
        <f t="shared" ref="F62:F63" si="16">ROUND(D62*E62,2)</f>
        <v>0</v>
      </c>
      <c r="G62" s="20">
        <f t="shared" si="15"/>
        <v>0</v>
      </c>
      <c r="H62" s="20">
        <f t="shared" ref="H62:H63" si="17">F62+G62</f>
        <v>0</v>
      </c>
      <c r="I62" s="209"/>
    </row>
    <row r="63" spans="1:9" ht="18.75" customHeight="1">
      <c r="A63" s="219">
        <v>5</v>
      </c>
      <c r="B63" s="219"/>
      <c r="C63" s="219"/>
      <c r="D63" s="182"/>
      <c r="E63" s="182"/>
      <c r="F63" s="20">
        <f t="shared" si="16"/>
        <v>0</v>
      </c>
      <c r="G63" s="20">
        <f t="shared" si="15"/>
        <v>0</v>
      </c>
      <c r="H63" s="20">
        <f t="shared" si="17"/>
        <v>0</v>
      </c>
      <c r="I63" s="209"/>
    </row>
    <row r="64" spans="1:9" ht="22.5" customHeight="1">
      <c r="A64" s="2"/>
      <c r="B64" s="9" t="s">
        <v>1</v>
      </c>
      <c r="C64" s="219"/>
      <c r="D64" s="219"/>
      <c r="E64" s="219"/>
      <c r="F64" s="73">
        <f>SUM(F59:F63)</f>
        <v>0</v>
      </c>
      <c r="G64" s="73">
        <f>SUM(G59:G63)</f>
        <v>0</v>
      </c>
      <c r="H64" s="73">
        <f>SUM(H59:H63)</f>
        <v>0</v>
      </c>
      <c r="I64" s="210">
        <f>SUM(I59:I63)</f>
        <v>0</v>
      </c>
    </row>
    <row r="67" spans="1:9" s="18" customFormat="1" ht="30" customHeight="1">
      <c r="A67" s="229" t="s">
        <v>422</v>
      </c>
      <c r="B67" s="229"/>
      <c r="C67" s="229"/>
      <c r="D67" s="229"/>
      <c r="E67" s="229"/>
      <c r="F67" s="229"/>
      <c r="G67" s="229"/>
      <c r="H67" s="229"/>
      <c r="I67" s="17"/>
    </row>
    <row r="68" spans="1:9" ht="18.75" customHeight="1">
      <c r="A68" s="7"/>
      <c r="B68" s="6"/>
      <c r="C68" s="11"/>
      <c r="D68" s="11"/>
      <c r="E68" s="11"/>
    </row>
    <row r="69" spans="1:9" ht="39.75" customHeight="1">
      <c r="A69" s="5" t="s">
        <v>2</v>
      </c>
      <c r="B69" s="5" t="s">
        <v>390</v>
      </c>
      <c r="C69" s="5" t="s">
        <v>391</v>
      </c>
      <c r="D69" s="5" t="s">
        <v>5</v>
      </c>
      <c r="E69" s="5" t="s">
        <v>28</v>
      </c>
      <c r="F69" s="10" t="s">
        <v>393</v>
      </c>
      <c r="G69" s="10" t="s">
        <v>392</v>
      </c>
      <c r="H69" s="10" t="s">
        <v>1</v>
      </c>
      <c r="I69" s="211" t="s">
        <v>361</v>
      </c>
    </row>
    <row r="70" spans="1:9" ht="18.75" customHeight="1">
      <c r="A70" s="219">
        <v>1</v>
      </c>
      <c r="B70" s="3"/>
      <c r="C70" s="219"/>
      <c r="D70" s="182"/>
      <c r="E70" s="182"/>
      <c r="F70" s="20">
        <f>ROUND(D70*E70,2)</f>
        <v>0</v>
      </c>
      <c r="G70" s="20">
        <f>ROUND(F70*0.24,2)</f>
        <v>0</v>
      </c>
      <c r="H70" s="20">
        <f>F70+G70</f>
        <v>0</v>
      </c>
      <c r="I70" s="209"/>
    </row>
    <row r="71" spans="1:9" ht="18.75" customHeight="1">
      <c r="A71" s="219">
        <v>2</v>
      </c>
      <c r="B71" s="3"/>
      <c r="C71" s="219"/>
      <c r="D71" s="182"/>
      <c r="E71" s="182"/>
      <c r="F71" s="20">
        <f>ROUND(D71*E71,2)</f>
        <v>0</v>
      </c>
      <c r="G71" s="20">
        <f t="shared" ref="G71:G74" si="18">ROUND(F71*0.24,2)</f>
        <v>0</v>
      </c>
      <c r="H71" s="20">
        <f>F71+G71</f>
        <v>0</v>
      </c>
      <c r="I71" s="209"/>
    </row>
    <row r="72" spans="1:9" ht="18.75" customHeight="1">
      <c r="A72" s="219">
        <v>3</v>
      </c>
      <c r="B72" s="219"/>
      <c r="C72" s="219"/>
      <c r="D72" s="182"/>
      <c r="E72" s="182"/>
      <c r="F72" s="20">
        <f>ROUND(D72*E72,2)</f>
        <v>0</v>
      </c>
      <c r="G72" s="20">
        <f t="shared" si="18"/>
        <v>0</v>
      </c>
      <c r="H72" s="20">
        <f>F72+G72</f>
        <v>0</v>
      </c>
      <c r="I72" s="209"/>
    </row>
    <row r="73" spans="1:9" ht="18.75" customHeight="1">
      <c r="A73" s="219">
        <v>4</v>
      </c>
      <c r="B73" s="219"/>
      <c r="C73" s="219"/>
      <c r="D73" s="182"/>
      <c r="E73" s="182"/>
      <c r="F73" s="20">
        <f t="shared" ref="F73:F74" si="19">ROUND(D73*E73,2)</f>
        <v>0</v>
      </c>
      <c r="G73" s="20">
        <f t="shared" si="18"/>
        <v>0</v>
      </c>
      <c r="H73" s="20">
        <f t="shared" ref="H73:H74" si="20">F73+G73</f>
        <v>0</v>
      </c>
      <c r="I73" s="209"/>
    </row>
    <row r="74" spans="1:9" ht="18.75" customHeight="1">
      <c r="A74" s="219">
        <v>5</v>
      </c>
      <c r="B74" s="219"/>
      <c r="C74" s="219"/>
      <c r="D74" s="182"/>
      <c r="E74" s="182"/>
      <c r="F74" s="20">
        <f t="shared" si="19"/>
        <v>0</v>
      </c>
      <c r="G74" s="20">
        <f t="shared" si="18"/>
        <v>0</v>
      </c>
      <c r="H74" s="20">
        <f t="shared" si="20"/>
        <v>0</v>
      </c>
      <c r="I74" s="209"/>
    </row>
    <row r="75" spans="1:9" ht="22.5" customHeight="1">
      <c r="A75" s="2"/>
      <c r="B75" s="9" t="s">
        <v>1</v>
      </c>
      <c r="C75" s="219"/>
      <c r="D75" s="219"/>
      <c r="E75" s="219"/>
      <c r="F75" s="73">
        <f>SUM(F70:F74)</f>
        <v>0</v>
      </c>
      <c r="G75" s="73">
        <f>SUM(G70:G74)</f>
        <v>0</v>
      </c>
      <c r="H75" s="73">
        <f>SUM(H70:H74)</f>
        <v>0</v>
      </c>
      <c r="I75" s="210">
        <f>SUM(I70:I74)</f>
        <v>0</v>
      </c>
    </row>
    <row r="78" spans="1:9" s="18" customFormat="1" ht="15.75">
      <c r="A78" s="229" t="s">
        <v>423</v>
      </c>
      <c r="B78" s="229"/>
      <c r="C78" s="229"/>
      <c r="D78" s="229"/>
      <c r="E78" s="229"/>
      <c r="F78" s="229"/>
      <c r="G78" s="229"/>
      <c r="H78" s="229"/>
      <c r="I78" s="17"/>
    </row>
    <row r="79" spans="1:9" ht="18.75" customHeight="1">
      <c r="A79" s="7"/>
      <c r="B79" s="6"/>
      <c r="C79" s="11"/>
      <c r="D79" s="11"/>
      <c r="E79" s="11"/>
    </row>
    <row r="80" spans="1:9" ht="39.75" customHeight="1">
      <c r="A80" s="5" t="s">
        <v>2</v>
      </c>
      <c r="B80" s="5" t="s">
        <v>396</v>
      </c>
      <c r="C80" s="5" t="s">
        <v>391</v>
      </c>
      <c r="D80" s="5" t="s">
        <v>5</v>
      </c>
      <c r="E80" s="5" t="s">
        <v>28</v>
      </c>
      <c r="F80" s="10" t="s">
        <v>393</v>
      </c>
      <c r="G80" s="10" t="s">
        <v>392</v>
      </c>
      <c r="H80" s="10" t="s">
        <v>1</v>
      </c>
      <c r="I80" s="211" t="s">
        <v>361</v>
      </c>
    </row>
    <row r="81" spans="1:9" ht="18.75" customHeight="1">
      <c r="A81" s="219">
        <v>1</v>
      </c>
      <c r="B81" s="3"/>
      <c r="C81" s="219"/>
      <c r="D81" s="182"/>
      <c r="E81" s="182"/>
      <c r="F81" s="20">
        <f>ROUND(D81*E81,2)</f>
        <v>0</v>
      </c>
      <c r="G81" s="20">
        <f>ROUND(F81*0.24,2)</f>
        <v>0</v>
      </c>
      <c r="H81" s="20">
        <f>F81+G81</f>
        <v>0</v>
      </c>
      <c r="I81" s="209"/>
    </row>
    <row r="82" spans="1:9" ht="18.75" customHeight="1">
      <c r="A82" s="219">
        <v>2</v>
      </c>
      <c r="B82" s="3"/>
      <c r="C82" s="219"/>
      <c r="D82" s="182"/>
      <c r="E82" s="182"/>
      <c r="F82" s="20">
        <f>ROUND(D82*E82,2)</f>
        <v>0</v>
      </c>
      <c r="G82" s="20">
        <f t="shared" ref="G82:G85" si="21">ROUND(F82*0.24,2)</f>
        <v>0</v>
      </c>
      <c r="H82" s="20">
        <f>F82+G82</f>
        <v>0</v>
      </c>
      <c r="I82" s="209"/>
    </row>
    <row r="83" spans="1:9" ht="18.75" customHeight="1">
      <c r="A83" s="219">
        <v>3</v>
      </c>
      <c r="B83" s="219"/>
      <c r="C83" s="219"/>
      <c r="D83" s="182"/>
      <c r="E83" s="182"/>
      <c r="F83" s="20">
        <f>ROUND(D83*E83,2)</f>
        <v>0</v>
      </c>
      <c r="G83" s="20">
        <f t="shared" si="21"/>
        <v>0</v>
      </c>
      <c r="H83" s="20">
        <f>F83+G83</f>
        <v>0</v>
      </c>
      <c r="I83" s="209"/>
    </row>
    <row r="84" spans="1:9" ht="18.75" customHeight="1">
      <c r="A84" s="219">
        <v>4</v>
      </c>
      <c r="B84" s="219"/>
      <c r="C84" s="219"/>
      <c r="D84" s="182"/>
      <c r="E84" s="182"/>
      <c r="F84" s="20">
        <f t="shared" ref="F84:F85" si="22">ROUND(D84*E84,2)</f>
        <v>0</v>
      </c>
      <c r="G84" s="20">
        <f t="shared" si="21"/>
        <v>0</v>
      </c>
      <c r="H84" s="20">
        <f t="shared" ref="H84:H85" si="23">F84+G84</f>
        <v>0</v>
      </c>
      <c r="I84" s="209"/>
    </row>
    <row r="85" spans="1:9" ht="18.75" customHeight="1">
      <c r="A85" s="219">
        <v>5</v>
      </c>
      <c r="B85" s="219"/>
      <c r="C85" s="219"/>
      <c r="D85" s="182"/>
      <c r="E85" s="182"/>
      <c r="F85" s="20">
        <f t="shared" si="22"/>
        <v>0</v>
      </c>
      <c r="G85" s="20">
        <f t="shared" si="21"/>
        <v>0</v>
      </c>
      <c r="H85" s="20">
        <f t="shared" si="23"/>
        <v>0</v>
      </c>
      <c r="I85" s="209"/>
    </row>
    <row r="86" spans="1:9" ht="22.5" customHeight="1">
      <c r="A86" s="2"/>
      <c r="B86" s="9" t="s">
        <v>1</v>
      </c>
      <c r="C86" s="219"/>
      <c r="D86" s="219"/>
      <c r="E86" s="219"/>
      <c r="F86" s="73">
        <f>SUM(F81:F85)</f>
        <v>0</v>
      </c>
      <c r="G86" s="73">
        <f>SUM(G81:G85)</f>
        <v>0</v>
      </c>
      <c r="H86" s="73">
        <f>SUM(H81:H85)</f>
        <v>0</v>
      </c>
      <c r="I86" s="210">
        <f>SUM(I81:I85)</f>
        <v>0</v>
      </c>
    </row>
    <row r="89" spans="1:9" s="18" customFormat="1" ht="30.75" customHeight="1">
      <c r="A89" s="229" t="s">
        <v>424</v>
      </c>
      <c r="B89" s="229"/>
      <c r="C89" s="229"/>
      <c r="D89" s="229"/>
      <c r="E89" s="229"/>
      <c r="F89" s="229"/>
      <c r="G89" s="229"/>
      <c r="H89" s="229"/>
      <c r="I89" s="17"/>
    </row>
    <row r="90" spans="1:9" ht="18.75" customHeight="1">
      <c r="A90" s="7"/>
      <c r="B90" s="6"/>
      <c r="C90" s="11"/>
      <c r="D90" s="11"/>
      <c r="E90" s="11"/>
    </row>
    <row r="91" spans="1:9" ht="39.75" customHeight="1">
      <c r="A91" s="5" t="s">
        <v>2</v>
      </c>
      <c r="B91" s="5" t="s">
        <v>396</v>
      </c>
      <c r="C91" s="5" t="s">
        <v>391</v>
      </c>
      <c r="D91" s="5" t="s">
        <v>5</v>
      </c>
      <c r="E91" s="5" t="s">
        <v>28</v>
      </c>
      <c r="F91" s="10" t="s">
        <v>393</v>
      </c>
      <c r="G91" s="10" t="s">
        <v>392</v>
      </c>
      <c r="H91" s="10" t="s">
        <v>1</v>
      </c>
      <c r="I91" s="211" t="s">
        <v>361</v>
      </c>
    </row>
    <row r="92" spans="1:9" ht="18.75" customHeight="1">
      <c r="A92" s="219">
        <v>1</v>
      </c>
      <c r="B92" s="3"/>
      <c r="C92" s="219"/>
      <c r="D92" s="182"/>
      <c r="E92" s="182"/>
      <c r="F92" s="20">
        <f>ROUND(D92*E92,2)</f>
        <v>0</v>
      </c>
      <c r="G92" s="20">
        <f>ROUND(F92*0.24,2)</f>
        <v>0</v>
      </c>
      <c r="H92" s="20">
        <f>F92+G92</f>
        <v>0</v>
      </c>
      <c r="I92" s="209"/>
    </row>
    <row r="93" spans="1:9" ht="18.75" customHeight="1">
      <c r="A93" s="219">
        <v>2</v>
      </c>
      <c r="B93" s="3"/>
      <c r="C93" s="219"/>
      <c r="D93" s="182"/>
      <c r="E93" s="182"/>
      <c r="F93" s="20">
        <f>ROUND(D93*E93,2)</f>
        <v>0</v>
      </c>
      <c r="G93" s="20">
        <f t="shared" ref="G93:G96" si="24">ROUND(F93*0.24,2)</f>
        <v>0</v>
      </c>
      <c r="H93" s="20">
        <f>F93+G93</f>
        <v>0</v>
      </c>
      <c r="I93" s="209"/>
    </row>
    <row r="94" spans="1:9" ht="18.75" customHeight="1">
      <c r="A94" s="219">
        <v>3</v>
      </c>
      <c r="B94" s="219"/>
      <c r="C94" s="219"/>
      <c r="D94" s="182"/>
      <c r="E94" s="182"/>
      <c r="F94" s="20">
        <f>ROUND(D94*E94,2)</f>
        <v>0</v>
      </c>
      <c r="G94" s="20">
        <f t="shared" si="24"/>
        <v>0</v>
      </c>
      <c r="H94" s="20">
        <f>F94+G94</f>
        <v>0</v>
      </c>
      <c r="I94" s="209"/>
    </row>
    <row r="95" spans="1:9" ht="18.75" customHeight="1">
      <c r="A95" s="219">
        <v>4</v>
      </c>
      <c r="B95" s="219"/>
      <c r="C95" s="219"/>
      <c r="D95" s="182"/>
      <c r="E95" s="182"/>
      <c r="F95" s="20">
        <f t="shared" ref="F95:F96" si="25">ROUND(D95*E95,2)</f>
        <v>0</v>
      </c>
      <c r="G95" s="20">
        <f t="shared" si="24"/>
        <v>0</v>
      </c>
      <c r="H95" s="20">
        <f t="shared" ref="H95:H96" si="26">F95+G95</f>
        <v>0</v>
      </c>
      <c r="I95" s="209"/>
    </row>
    <row r="96" spans="1:9" ht="18.75" customHeight="1">
      <c r="A96" s="219">
        <v>5</v>
      </c>
      <c r="B96" s="219"/>
      <c r="C96" s="219"/>
      <c r="D96" s="182"/>
      <c r="E96" s="182"/>
      <c r="F96" s="20">
        <f t="shared" si="25"/>
        <v>0</v>
      </c>
      <c r="G96" s="20">
        <f t="shared" si="24"/>
        <v>0</v>
      </c>
      <c r="H96" s="20">
        <f t="shared" si="26"/>
        <v>0</v>
      </c>
      <c r="I96" s="209"/>
    </row>
    <row r="97" spans="1:9" ht="22.5" customHeight="1">
      <c r="A97" s="2"/>
      <c r="B97" s="9" t="s">
        <v>1</v>
      </c>
      <c r="C97" s="219"/>
      <c r="D97" s="219"/>
      <c r="E97" s="219"/>
      <c r="F97" s="73">
        <f>SUM(F92:F96)</f>
        <v>0</v>
      </c>
      <c r="G97" s="73">
        <f>SUM(G92:G96)</f>
        <v>0</v>
      </c>
      <c r="H97" s="73">
        <f>SUM(H92:H96)</f>
        <v>0</v>
      </c>
      <c r="I97" s="210">
        <f>SUM(I92:I96)</f>
        <v>0</v>
      </c>
    </row>
    <row r="100" spans="1:9" s="18" customFormat="1" ht="15.75">
      <c r="A100" s="229" t="s">
        <v>425</v>
      </c>
      <c r="B100" s="229"/>
      <c r="C100" s="229"/>
      <c r="D100" s="229"/>
      <c r="E100" s="229"/>
      <c r="F100" s="229"/>
      <c r="G100" s="229"/>
      <c r="H100" s="229"/>
      <c r="I100" s="17"/>
    </row>
    <row r="101" spans="1:9" ht="18.75" customHeight="1">
      <c r="A101" s="7"/>
      <c r="B101" s="6"/>
      <c r="C101" s="11"/>
      <c r="D101" s="11"/>
      <c r="E101" s="11"/>
    </row>
    <row r="102" spans="1:9" ht="39.75" customHeight="1">
      <c r="A102" s="5" t="s">
        <v>2</v>
      </c>
      <c r="B102" s="5" t="s">
        <v>396</v>
      </c>
      <c r="C102" s="5" t="s">
        <v>391</v>
      </c>
      <c r="D102" s="5" t="s">
        <v>5</v>
      </c>
      <c r="E102" s="5" t="s">
        <v>28</v>
      </c>
      <c r="F102" s="10" t="s">
        <v>393</v>
      </c>
      <c r="G102" s="10" t="s">
        <v>392</v>
      </c>
      <c r="H102" s="10" t="s">
        <v>1</v>
      </c>
      <c r="I102" s="211" t="s">
        <v>361</v>
      </c>
    </row>
    <row r="103" spans="1:9" ht="18.75" customHeight="1">
      <c r="A103" s="219">
        <v>1</v>
      </c>
      <c r="B103" s="3"/>
      <c r="C103" s="219"/>
      <c r="D103" s="182"/>
      <c r="E103" s="182"/>
      <c r="F103" s="20">
        <f>ROUND(D103*E103,2)</f>
        <v>0</v>
      </c>
      <c r="G103" s="20">
        <f>ROUND(F103*0.24,2)</f>
        <v>0</v>
      </c>
      <c r="H103" s="20">
        <f>F103+G103</f>
        <v>0</v>
      </c>
      <c r="I103" s="209"/>
    </row>
    <row r="104" spans="1:9" ht="18.75" customHeight="1">
      <c r="A104" s="219">
        <v>2</v>
      </c>
      <c r="B104" s="3"/>
      <c r="C104" s="219"/>
      <c r="D104" s="182"/>
      <c r="E104" s="182"/>
      <c r="F104" s="20">
        <f>ROUND(D104*E104,2)</f>
        <v>0</v>
      </c>
      <c r="G104" s="20">
        <f t="shared" ref="G104:G107" si="27">ROUND(F104*0.24,2)</f>
        <v>0</v>
      </c>
      <c r="H104" s="20">
        <f>F104+G104</f>
        <v>0</v>
      </c>
      <c r="I104" s="209"/>
    </row>
    <row r="105" spans="1:9" ht="18.75" customHeight="1">
      <c r="A105" s="219">
        <v>3</v>
      </c>
      <c r="B105" s="219"/>
      <c r="C105" s="219"/>
      <c r="D105" s="182"/>
      <c r="E105" s="182"/>
      <c r="F105" s="20">
        <f>ROUND(D105*E105,2)</f>
        <v>0</v>
      </c>
      <c r="G105" s="20">
        <f t="shared" si="27"/>
        <v>0</v>
      </c>
      <c r="H105" s="20">
        <f>F105+G105</f>
        <v>0</v>
      </c>
      <c r="I105" s="209"/>
    </row>
    <row r="106" spans="1:9" ht="18.75" customHeight="1">
      <c r="A106" s="219">
        <v>4</v>
      </c>
      <c r="B106" s="219"/>
      <c r="C106" s="219"/>
      <c r="D106" s="182"/>
      <c r="E106" s="182"/>
      <c r="F106" s="20">
        <f t="shared" ref="F106:F107" si="28">ROUND(D106*E106,2)</f>
        <v>0</v>
      </c>
      <c r="G106" s="20">
        <f t="shared" si="27"/>
        <v>0</v>
      </c>
      <c r="H106" s="20">
        <f t="shared" ref="H106:H107" si="29">F106+G106</f>
        <v>0</v>
      </c>
      <c r="I106" s="209"/>
    </row>
    <row r="107" spans="1:9" ht="18.75" customHeight="1">
      <c r="A107" s="219">
        <v>5</v>
      </c>
      <c r="B107" s="219"/>
      <c r="C107" s="219"/>
      <c r="D107" s="182"/>
      <c r="E107" s="182"/>
      <c r="F107" s="20">
        <f t="shared" si="28"/>
        <v>0</v>
      </c>
      <c r="G107" s="20">
        <f t="shared" si="27"/>
        <v>0</v>
      </c>
      <c r="H107" s="20">
        <f t="shared" si="29"/>
        <v>0</v>
      </c>
      <c r="I107" s="209"/>
    </row>
    <row r="108" spans="1:9" ht="22.5" customHeight="1">
      <c r="A108" s="2"/>
      <c r="B108" s="9" t="s">
        <v>1</v>
      </c>
      <c r="C108" s="219"/>
      <c r="D108" s="219"/>
      <c r="E108" s="219"/>
      <c r="F108" s="73">
        <f>SUM(F103:F107)</f>
        <v>0</v>
      </c>
      <c r="G108" s="73">
        <f>SUM(G103:G107)</f>
        <v>0</v>
      </c>
      <c r="H108" s="73">
        <f>SUM(H103:H107)</f>
        <v>0</v>
      </c>
      <c r="I108" s="210">
        <f>SUM(I103:I107)</f>
        <v>0</v>
      </c>
    </row>
    <row r="111" spans="1:9" s="18" customFormat="1" ht="15.75">
      <c r="A111" s="229" t="s">
        <v>426</v>
      </c>
      <c r="B111" s="229"/>
      <c r="C111" s="229"/>
      <c r="D111" s="229"/>
      <c r="E111" s="229"/>
      <c r="F111" s="229"/>
      <c r="G111" s="229"/>
      <c r="H111" s="229"/>
      <c r="I111" s="17"/>
    </row>
    <row r="112" spans="1:9" ht="18.75" customHeight="1">
      <c r="A112" s="7"/>
      <c r="B112" s="6"/>
      <c r="C112" s="11"/>
      <c r="D112" s="11"/>
      <c r="E112" s="11"/>
    </row>
    <row r="113" spans="1:9" ht="39.75" customHeight="1">
      <c r="A113" s="5" t="s">
        <v>2</v>
      </c>
      <c r="B113" s="5" t="s">
        <v>396</v>
      </c>
      <c r="C113" s="5" t="s">
        <v>391</v>
      </c>
      <c r="D113" s="5" t="s">
        <v>5</v>
      </c>
      <c r="E113" s="5" t="s">
        <v>28</v>
      </c>
      <c r="F113" s="10" t="s">
        <v>393</v>
      </c>
      <c r="G113" s="10" t="s">
        <v>392</v>
      </c>
      <c r="H113" s="10" t="s">
        <v>1</v>
      </c>
      <c r="I113" s="211" t="s">
        <v>361</v>
      </c>
    </row>
    <row r="114" spans="1:9" ht="18.75" customHeight="1">
      <c r="A114" s="219">
        <v>1</v>
      </c>
      <c r="B114" s="3"/>
      <c r="C114" s="219"/>
      <c r="D114" s="182"/>
      <c r="E114" s="182"/>
      <c r="F114" s="20">
        <f>ROUND(D114*E114,2)</f>
        <v>0</v>
      </c>
      <c r="G114" s="20">
        <f>ROUND(F114*0.24,2)</f>
        <v>0</v>
      </c>
      <c r="H114" s="20">
        <f>F114+G114</f>
        <v>0</v>
      </c>
      <c r="I114" s="209"/>
    </row>
    <row r="115" spans="1:9" ht="18.75" customHeight="1">
      <c r="A115" s="219">
        <v>2</v>
      </c>
      <c r="B115" s="3"/>
      <c r="C115" s="219"/>
      <c r="D115" s="182"/>
      <c r="E115" s="182"/>
      <c r="F115" s="20">
        <f>ROUND(D115*E115,2)</f>
        <v>0</v>
      </c>
      <c r="G115" s="20">
        <f t="shared" ref="G115:G118" si="30">ROUND(F115*0.24,2)</f>
        <v>0</v>
      </c>
      <c r="H115" s="20">
        <f>F115+G115</f>
        <v>0</v>
      </c>
      <c r="I115" s="209"/>
    </row>
    <row r="116" spans="1:9" ht="18.75" customHeight="1">
      <c r="A116" s="219">
        <v>3</v>
      </c>
      <c r="B116" s="219"/>
      <c r="C116" s="219"/>
      <c r="D116" s="182"/>
      <c r="E116" s="182"/>
      <c r="F116" s="20">
        <f>ROUND(D116*E116,2)</f>
        <v>0</v>
      </c>
      <c r="G116" s="20">
        <f t="shared" si="30"/>
        <v>0</v>
      </c>
      <c r="H116" s="20">
        <f>F116+G116</f>
        <v>0</v>
      </c>
      <c r="I116" s="209"/>
    </row>
    <row r="117" spans="1:9" ht="18.75" customHeight="1">
      <c r="A117" s="219">
        <v>4</v>
      </c>
      <c r="B117" s="219"/>
      <c r="C117" s="219"/>
      <c r="D117" s="182"/>
      <c r="E117" s="182"/>
      <c r="F117" s="20">
        <f t="shared" ref="F117:F118" si="31">ROUND(D117*E117,2)</f>
        <v>0</v>
      </c>
      <c r="G117" s="20">
        <f t="shared" si="30"/>
        <v>0</v>
      </c>
      <c r="H117" s="20">
        <f t="shared" ref="H117:H118" si="32">F117+G117</f>
        <v>0</v>
      </c>
      <c r="I117" s="209"/>
    </row>
    <row r="118" spans="1:9" ht="18.75" customHeight="1">
      <c r="A118" s="219">
        <v>5</v>
      </c>
      <c r="B118" s="219"/>
      <c r="C118" s="219"/>
      <c r="D118" s="182"/>
      <c r="E118" s="182"/>
      <c r="F118" s="20">
        <f t="shared" si="31"/>
        <v>0</v>
      </c>
      <c r="G118" s="20">
        <f t="shared" si="30"/>
        <v>0</v>
      </c>
      <c r="H118" s="20">
        <f t="shared" si="32"/>
        <v>0</v>
      </c>
      <c r="I118" s="209"/>
    </row>
    <row r="119" spans="1:9" ht="22.5" customHeight="1">
      <c r="A119" s="2"/>
      <c r="B119" s="9" t="s">
        <v>1</v>
      </c>
      <c r="C119" s="219"/>
      <c r="D119" s="219"/>
      <c r="E119" s="219"/>
      <c r="F119" s="73">
        <f>SUM(F114:F118)</f>
        <v>0</v>
      </c>
      <c r="G119" s="73">
        <f>SUM(G114:G118)</f>
        <v>0</v>
      </c>
      <c r="H119" s="73">
        <f>SUM(H114:H118)</f>
        <v>0</v>
      </c>
      <c r="I119" s="210">
        <f>SUM(I114:I118)</f>
        <v>0</v>
      </c>
    </row>
  </sheetData>
  <mergeCells count="11">
    <mergeCell ref="A67:H67"/>
    <mergeCell ref="A78:H78"/>
    <mergeCell ref="A89:H89"/>
    <mergeCell ref="A100:H100"/>
    <mergeCell ref="A111:H111"/>
    <mergeCell ref="A56:H56"/>
    <mergeCell ref="A1:H1"/>
    <mergeCell ref="A12:H12"/>
    <mergeCell ref="A23:H23"/>
    <mergeCell ref="A34:H34"/>
    <mergeCell ref="A45:H45"/>
  </mergeCells>
  <printOptions horizontalCentered="1"/>
  <pageMargins left="0.33" right="0.23" top="0.6692913385826772" bottom="0.74803149606299213" header="0.51181102362204722" footer="0.51181102362204722"/>
  <pageSetup paperSize="9" scale="90" firstPageNumber="24" fitToWidth="0" fitToHeight="0" orientation="portrait" useFirstPageNumber="1" horizontalDpi="4294967293" verticalDpi="4294967293" r:id="rId1"/>
  <headerFooter alignWithMargins="0">
    <oddFooter>&amp;L&amp;"Arial Greek,Έντονη πλάγια γραφή"ΑΝ.ΗΜΑ. Α.Ε.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190"/>
  <sheetViews>
    <sheetView showGridLines="0" view="pageBreakPreview" zoomScaleNormal="100" zoomScaleSheetLayoutView="100" workbookViewId="0">
      <selection activeCell="K168" sqref="K1:K1048576"/>
    </sheetView>
  </sheetViews>
  <sheetFormatPr defaultRowHeight="15"/>
  <cols>
    <col min="1" max="1" width="8.140625" style="49" customWidth="1"/>
    <col min="2" max="2" width="8.42578125" style="49" customWidth="1"/>
    <col min="3" max="3" width="5" style="75" customWidth="1"/>
    <col min="4" max="4" width="27.42578125" style="75" customWidth="1"/>
    <col min="5" max="5" width="5.28515625" style="76" customWidth="1"/>
    <col min="6" max="6" width="9.28515625" style="77" customWidth="1"/>
    <col min="7" max="7" width="8.5703125" style="78" customWidth="1"/>
    <col min="8" max="8" width="10.140625" style="78" customWidth="1"/>
    <col min="9" max="9" width="8.85546875" style="78" bestFit="1" customWidth="1"/>
    <col min="10" max="10" width="10" style="78" customWidth="1"/>
    <col min="11" max="11" width="10" style="205" hidden="1" customWidth="1"/>
    <col min="12" max="16384" width="9.140625" style="49"/>
  </cols>
  <sheetData>
    <row r="1" spans="1:11" ht="16.5" thickBot="1">
      <c r="A1" s="48"/>
    </row>
    <row r="2" spans="1:11" ht="16.5" thickBot="1">
      <c r="A2" s="258" t="s">
        <v>386</v>
      </c>
      <c r="B2" s="259"/>
      <c r="C2" s="259"/>
      <c r="D2" s="259"/>
      <c r="E2" s="259"/>
      <c r="F2" s="259"/>
      <c r="G2" s="259"/>
      <c r="H2" s="259"/>
      <c r="I2" s="259"/>
      <c r="J2" s="260"/>
      <c r="K2" s="206"/>
    </row>
    <row r="3" spans="1:11" ht="13.5" thickBot="1">
      <c r="A3" s="50"/>
      <c r="B3" s="50"/>
      <c r="C3" s="79"/>
      <c r="D3" s="80"/>
      <c r="E3" s="81"/>
      <c r="F3" s="82"/>
      <c r="G3" s="83"/>
      <c r="H3" s="83"/>
      <c r="I3" s="83"/>
      <c r="J3" s="83"/>
      <c r="K3" s="207"/>
    </row>
    <row r="4" spans="1:11" ht="24" customHeight="1" thickBot="1">
      <c r="A4" s="220" t="s">
        <v>173</v>
      </c>
      <c r="B4" s="220" t="s">
        <v>3</v>
      </c>
      <c r="C4" s="221" t="s">
        <v>2</v>
      </c>
      <c r="D4" s="110" t="s">
        <v>4</v>
      </c>
      <c r="E4" s="110" t="s">
        <v>387</v>
      </c>
      <c r="F4" s="222" t="s">
        <v>5</v>
      </c>
      <c r="G4" s="223" t="s">
        <v>174</v>
      </c>
      <c r="H4" s="224" t="s">
        <v>1</v>
      </c>
      <c r="I4" s="224" t="s">
        <v>0</v>
      </c>
      <c r="J4" s="226" t="s">
        <v>6</v>
      </c>
      <c r="K4" s="225" t="s">
        <v>361</v>
      </c>
    </row>
    <row r="5" spans="1:11" ht="15" customHeight="1" thickBot="1">
      <c r="A5" s="255" t="s">
        <v>175</v>
      </c>
      <c r="B5" s="231" t="s">
        <v>176</v>
      </c>
      <c r="C5" s="88" t="s">
        <v>177</v>
      </c>
      <c r="D5" s="88" t="s">
        <v>178</v>
      </c>
      <c r="E5" s="89" t="s">
        <v>170</v>
      </c>
      <c r="F5" s="168"/>
      <c r="G5" s="90"/>
      <c r="H5" s="90">
        <f t="shared" ref="H5:H10" si="0">F5*G5</f>
        <v>0</v>
      </c>
      <c r="I5" s="90">
        <f>ROUND(H5*24/100,2)</f>
        <v>0</v>
      </c>
      <c r="J5" s="90">
        <f t="shared" ref="J5:J10" si="1">H5+I5</f>
        <v>0</v>
      </c>
      <c r="K5" s="191"/>
    </row>
    <row r="6" spans="1:11" ht="15" customHeight="1" thickBot="1">
      <c r="A6" s="255"/>
      <c r="B6" s="231"/>
      <c r="C6" s="88" t="s">
        <v>179</v>
      </c>
      <c r="D6" s="88" t="s">
        <v>180</v>
      </c>
      <c r="E6" s="89" t="s">
        <v>181</v>
      </c>
      <c r="F6" s="168"/>
      <c r="G6" s="90"/>
      <c r="H6" s="90">
        <f t="shared" si="0"/>
        <v>0</v>
      </c>
      <c r="I6" s="139">
        <f t="shared" ref="I6:I10" si="2">ROUND(H6*24/100,2)</f>
        <v>0</v>
      </c>
      <c r="J6" s="90">
        <f t="shared" si="1"/>
        <v>0</v>
      </c>
      <c r="K6" s="191"/>
    </row>
    <row r="7" spans="1:11" ht="15" customHeight="1" thickBot="1">
      <c r="A7" s="255"/>
      <c r="B7" s="231"/>
      <c r="C7" s="88" t="s">
        <v>182</v>
      </c>
      <c r="D7" s="88" t="s">
        <v>183</v>
      </c>
      <c r="E7" s="89" t="s">
        <v>181</v>
      </c>
      <c r="F7" s="168"/>
      <c r="G7" s="90"/>
      <c r="H7" s="90">
        <f t="shared" si="0"/>
        <v>0</v>
      </c>
      <c r="I7" s="139">
        <f t="shared" si="2"/>
        <v>0</v>
      </c>
      <c r="J7" s="90">
        <f t="shared" si="1"/>
        <v>0</v>
      </c>
      <c r="K7" s="191"/>
    </row>
    <row r="8" spans="1:11" ht="15" customHeight="1" thickBot="1">
      <c r="A8" s="255"/>
      <c r="B8" s="231"/>
      <c r="C8" s="88" t="s">
        <v>184</v>
      </c>
      <c r="D8" s="88" t="s">
        <v>185</v>
      </c>
      <c r="E8" s="89" t="s">
        <v>181</v>
      </c>
      <c r="F8" s="168"/>
      <c r="G8" s="90"/>
      <c r="H8" s="90">
        <f t="shared" si="0"/>
        <v>0</v>
      </c>
      <c r="I8" s="139">
        <f t="shared" si="2"/>
        <v>0</v>
      </c>
      <c r="J8" s="90">
        <f t="shared" si="1"/>
        <v>0</v>
      </c>
      <c r="K8" s="191"/>
    </row>
    <row r="9" spans="1:11" ht="15" customHeight="1" thickBot="1">
      <c r="A9" s="255"/>
      <c r="B9" s="231"/>
      <c r="C9" s="88" t="s">
        <v>186</v>
      </c>
      <c r="D9" s="88" t="s">
        <v>187</v>
      </c>
      <c r="E9" s="89" t="s">
        <v>181</v>
      </c>
      <c r="F9" s="168"/>
      <c r="G9" s="90"/>
      <c r="H9" s="90">
        <f t="shared" si="0"/>
        <v>0</v>
      </c>
      <c r="I9" s="139">
        <f t="shared" si="2"/>
        <v>0</v>
      </c>
      <c r="J9" s="90">
        <f t="shared" si="1"/>
        <v>0</v>
      </c>
      <c r="K9" s="191"/>
    </row>
    <row r="10" spans="1:11" ht="17.25" customHeight="1" thickBot="1">
      <c r="A10" s="255"/>
      <c r="B10" s="261"/>
      <c r="C10" s="88" t="s">
        <v>188</v>
      </c>
      <c r="D10" s="88" t="s">
        <v>189</v>
      </c>
      <c r="E10" s="89"/>
      <c r="F10" s="168"/>
      <c r="G10" s="90"/>
      <c r="H10" s="90">
        <f t="shared" si="0"/>
        <v>0</v>
      </c>
      <c r="I10" s="139">
        <f t="shared" si="2"/>
        <v>0</v>
      </c>
      <c r="J10" s="90">
        <f t="shared" si="1"/>
        <v>0</v>
      </c>
      <c r="K10" s="191"/>
    </row>
    <row r="11" spans="1:11" s="94" customFormat="1" ht="17.25" customHeight="1" thickBot="1">
      <c r="A11" s="255"/>
      <c r="B11" s="51"/>
      <c r="C11" s="91"/>
      <c r="D11" s="92" t="s">
        <v>1</v>
      </c>
      <c r="E11" s="81"/>
      <c r="F11" s="169"/>
      <c r="G11" s="93"/>
      <c r="H11" s="93">
        <f>SUM(H5:H10)</f>
        <v>0</v>
      </c>
      <c r="I11" s="93">
        <f>SUM(I5:I10)</f>
        <v>0</v>
      </c>
      <c r="J11" s="93">
        <f>SUM(J5:J10)</f>
        <v>0</v>
      </c>
      <c r="K11" s="192">
        <f>SUM(K5:K10)</f>
        <v>0</v>
      </c>
    </row>
    <row r="12" spans="1:11" ht="12" customHeight="1" thickBot="1">
      <c r="A12" s="256"/>
      <c r="B12" s="52"/>
      <c r="C12" s="95"/>
      <c r="D12" s="95"/>
      <c r="E12" s="96"/>
      <c r="F12" s="170"/>
      <c r="G12" s="97"/>
      <c r="H12" s="97"/>
      <c r="I12" s="97"/>
      <c r="J12" s="97"/>
      <c r="K12" s="193"/>
    </row>
    <row r="13" spans="1:11" ht="15" customHeight="1" thickTop="1" thickBot="1">
      <c r="A13" s="262" t="s">
        <v>190</v>
      </c>
      <c r="B13" s="230" t="s">
        <v>191</v>
      </c>
      <c r="C13" s="88" t="s">
        <v>192</v>
      </c>
      <c r="D13" s="88" t="s">
        <v>168</v>
      </c>
      <c r="E13" s="89" t="s">
        <v>193</v>
      </c>
      <c r="F13" s="171"/>
      <c r="G13" s="98"/>
      <c r="H13" s="99">
        <f t="shared" ref="H13:H18" si="3">F13*G13</f>
        <v>0</v>
      </c>
      <c r="I13" s="99">
        <f t="shared" ref="I13:I18" si="4">ROUND(H13*24/100,2)</f>
        <v>0</v>
      </c>
      <c r="J13" s="99">
        <f t="shared" ref="J13:J18" si="5">I13+H13</f>
        <v>0</v>
      </c>
      <c r="K13" s="194"/>
    </row>
    <row r="14" spans="1:11" ht="15" customHeight="1" thickBot="1">
      <c r="A14" s="255"/>
      <c r="B14" s="231"/>
      <c r="C14" s="88" t="s">
        <v>194</v>
      </c>
      <c r="D14" s="88" t="s">
        <v>195</v>
      </c>
      <c r="E14" s="89" t="s">
        <v>170</v>
      </c>
      <c r="F14" s="168"/>
      <c r="G14" s="100"/>
      <c r="H14" s="101">
        <f t="shared" si="3"/>
        <v>0</v>
      </c>
      <c r="I14" s="139">
        <f t="shared" si="4"/>
        <v>0</v>
      </c>
      <c r="J14" s="101">
        <f t="shared" si="5"/>
        <v>0</v>
      </c>
      <c r="K14" s="195"/>
    </row>
    <row r="15" spans="1:11" ht="15" customHeight="1" thickBot="1">
      <c r="A15" s="255"/>
      <c r="B15" s="231"/>
      <c r="C15" s="88" t="s">
        <v>196</v>
      </c>
      <c r="D15" s="88" t="s">
        <v>197</v>
      </c>
      <c r="E15" s="89" t="s">
        <v>170</v>
      </c>
      <c r="F15" s="168"/>
      <c r="G15" s="100"/>
      <c r="H15" s="101">
        <f t="shared" si="3"/>
        <v>0</v>
      </c>
      <c r="I15" s="139">
        <f t="shared" si="4"/>
        <v>0</v>
      </c>
      <c r="J15" s="101">
        <f t="shared" si="5"/>
        <v>0</v>
      </c>
      <c r="K15" s="195"/>
    </row>
    <row r="16" spans="1:11" ht="15" customHeight="1" thickBot="1">
      <c r="A16" s="255"/>
      <c r="B16" s="231"/>
      <c r="C16" s="88" t="s">
        <v>198</v>
      </c>
      <c r="D16" s="88" t="s">
        <v>199</v>
      </c>
      <c r="E16" s="89" t="s">
        <v>170</v>
      </c>
      <c r="F16" s="168"/>
      <c r="G16" s="100"/>
      <c r="H16" s="101">
        <f t="shared" si="3"/>
        <v>0</v>
      </c>
      <c r="I16" s="139">
        <f t="shared" si="4"/>
        <v>0</v>
      </c>
      <c r="J16" s="101">
        <f t="shared" si="5"/>
        <v>0</v>
      </c>
      <c r="K16" s="195"/>
    </row>
    <row r="17" spans="1:11" ht="15" customHeight="1" thickBot="1">
      <c r="A17" s="255"/>
      <c r="B17" s="231"/>
      <c r="C17" s="88" t="s">
        <v>200</v>
      </c>
      <c r="D17" s="88" t="s">
        <v>201</v>
      </c>
      <c r="E17" s="89" t="s">
        <v>170</v>
      </c>
      <c r="F17" s="168"/>
      <c r="G17" s="100"/>
      <c r="H17" s="101">
        <f t="shared" si="3"/>
        <v>0</v>
      </c>
      <c r="I17" s="139">
        <f t="shared" si="4"/>
        <v>0</v>
      </c>
      <c r="J17" s="101">
        <f t="shared" si="5"/>
        <v>0</v>
      </c>
      <c r="K17" s="195"/>
    </row>
    <row r="18" spans="1:11" ht="17.25" customHeight="1" thickBot="1">
      <c r="A18" s="255"/>
      <c r="B18" s="261"/>
      <c r="C18" s="88" t="s">
        <v>202</v>
      </c>
      <c r="D18" s="88" t="s">
        <v>189</v>
      </c>
      <c r="E18" s="89"/>
      <c r="F18" s="168"/>
      <c r="G18" s="100"/>
      <c r="H18" s="101">
        <f t="shared" si="3"/>
        <v>0</v>
      </c>
      <c r="I18" s="139">
        <f t="shared" si="4"/>
        <v>0</v>
      </c>
      <c r="J18" s="101">
        <f t="shared" si="5"/>
        <v>0</v>
      </c>
      <c r="K18" s="195"/>
    </row>
    <row r="19" spans="1:11" s="94" customFormat="1" ht="16.5" customHeight="1" thickBot="1">
      <c r="A19" s="255"/>
      <c r="B19" s="51"/>
      <c r="C19" s="91"/>
      <c r="D19" s="92" t="s">
        <v>1</v>
      </c>
      <c r="E19" s="81"/>
      <c r="F19" s="169"/>
      <c r="G19" s="93"/>
      <c r="H19" s="93">
        <f>SUM(H13:H18)</f>
        <v>0</v>
      </c>
      <c r="I19" s="93">
        <f>SUM(I13:I18)</f>
        <v>0</v>
      </c>
      <c r="J19" s="93">
        <f>SUM(J13:J18)</f>
        <v>0</v>
      </c>
      <c r="K19" s="192">
        <f>SUM(K13:K18)</f>
        <v>0</v>
      </c>
    </row>
    <row r="20" spans="1:11" ht="11.25" customHeight="1" thickBot="1">
      <c r="A20" s="256"/>
      <c r="B20" s="52"/>
      <c r="C20" s="95"/>
      <c r="D20" s="95"/>
      <c r="E20" s="96"/>
      <c r="F20" s="170"/>
      <c r="G20" s="97"/>
      <c r="H20" s="97"/>
      <c r="I20" s="97"/>
      <c r="J20" s="97"/>
      <c r="K20" s="193"/>
    </row>
    <row r="21" spans="1:11" ht="17.25" customHeight="1" thickBot="1">
      <c r="A21" s="262" t="s">
        <v>203</v>
      </c>
      <c r="B21" s="230" t="s">
        <v>7</v>
      </c>
      <c r="C21" s="88" t="s">
        <v>29</v>
      </c>
      <c r="D21" s="88" t="s">
        <v>171</v>
      </c>
      <c r="E21" s="89" t="s">
        <v>342</v>
      </c>
      <c r="F21" s="171"/>
      <c r="G21" s="100"/>
      <c r="H21" s="101">
        <f>F21*G21</f>
        <v>0</v>
      </c>
      <c r="I21" s="145">
        <f t="shared" ref="I21:I25" si="6">ROUND(H21*24/100,2)</f>
        <v>0</v>
      </c>
      <c r="J21" s="101">
        <f>H21+I21</f>
        <v>0</v>
      </c>
      <c r="K21" s="195"/>
    </row>
    <row r="22" spans="1:11" ht="17.25" customHeight="1" thickBot="1">
      <c r="A22" s="255"/>
      <c r="B22" s="231"/>
      <c r="C22" s="88" t="s">
        <v>30</v>
      </c>
      <c r="D22" s="88" t="s">
        <v>204</v>
      </c>
      <c r="E22" s="89" t="s">
        <v>342</v>
      </c>
      <c r="F22" s="168"/>
      <c r="G22" s="100"/>
      <c r="H22" s="101">
        <f>F22*G22</f>
        <v>0</v>
      </c>
      <c r="I22" s="139">
        <f t="shared" si="6"/>
        <v>0</v>
      </c>
      <c r="J22" s="101">
        <f>H22+I22</f>
        <v>0</v>
      </c>
      <c r="K22" s="195"/>
    </row>
    <row r="23" spans="1:11" ht="17.25" customHeight="1" thickBot="1">
      <c r="A23" s="255"/>
      <c r="B23" s="231"/>
      <c r="C23" s="88" t="s">
        <v>31</v>
      </c>
      <c r="D23" s="88" t="s">
        <v>8</v>
      </c>
      <c r="E23" s="89" t="s">
        <v>342</v>
      </c>
      <c r="F23" s="168"/>
      <c r="G23" s="100"/>
      <c r="H23" s="101">
        <f>F23*G23</f>
        <v>0</v>
      </c>
      <c r="I23" s="139">
        <f t="shared" si="6"/>
        <v>0</v>
      </c>
      <c r="J23" s="101">
        <f>H23+I23</f>
        <v>0</v>
      </c>
      <c r="K23" s="195"/>
    </row>
    <row r="24" spans="1:11" ht="17.25" customHeight="1" thickBot="1">
      <c r="A24" s="255"/>
      <c r="B24" s="231"/>
      <c r="C24" s="88" t="s">
        <v>32</v>
      </c>
      <c r="D24" s="88" t="s">
        <v>336</v>
      </c>
      <c r="E24" s="89" t="s">
        <v>342</v>
      </c>
      <c r="F24" s="168"/>
      <c r="G24" s="100"/>
      <c r="H24" s="101">
        <f>F24*G24</f>
        <v>0</v>
      </c>
      <c r="I24" s="139">
        <f t="shared" si="6"/>
        <v>0</v>
      </c>
      <c r="J24" s="101">
        <f>H24+I24</f>
        <v>0</v>
      </c>
      <c r="K24" s="195"/>
    </row>
    <row r="25" spans="1:11" ht="17.25" customHeight="1" thickBot="1">
      <c r="A25" s="255"/>
      <c r="B25" s="261"/>
      <c r="C25" s="88" t="s">
        <v>33</v>
      </c>
      <c r="D25" s="88" t="s">
        <v>337</v>
      </c>
      <c r="E25" s="89" t="s">
        <v>342</v>
      </c>
      <c r="F25" s="168"/>
      <c r="G25" s="100"/>
      <c r="H25" s="101">
        <f>F25*G25</f>
        <v>0</v>
      </c>
      <c r="I25" s="139">
        <f t="shared" si="6"/>
        <v>0</v>
      </c>
      <c r="J25" s="101">
        <f>H25+I25</f>
        <v>0</v>
      </c>
      <c r="K25" s="195"/>
    </row>
    <row r="26" spans="1:11" ht="10.5" customHeight="1" thickBot="1">
      <c r="A26" s="255"/>
      <c r="B26" s="52"/>
      <c r="C26" s="102"/>
      <c r="D26" s="95"/>
      <c r="E26" s="96"/>
      <c r="F26" s="170"/>
      <c r="G26" s="97"/>
      <c r="H26" s="97"/>
      <c r="I26" s="97"/>
      <c r="J26" s="97"/>
      <c r="K26" s="193"/>
    </row>
    <row r="27" spans="1:11" ht="17.25" customHeight="1" thickBot="1">
      <c r="A27" s="255"/>
      <c r="B27" s="264" t="s">
        <v>205</v>
      </c>
      <c r="C27" s="103" t="s">
        <v>34</v>
      </c>
      <c r="D27" s="88" t="s">
        <v>338</v>
      </c>
      <c r="E27" s="104" t="s">
        <v>341</v>
      </c>
      <c r="F27" s="171"/>
      <c r="G27" s="101"/>
      <c r="H27" s="101">
        <f>F27*G27</f>
        <v>0</v>
      </c>
      <c r="I27" s="145">
        <f t="shared" ref="I27:I36" si="7">ROUND(H27*24/100,2)</f>
        <v>0</v>
      </c>
      <c r="J27" s="101">
        <f>H27+I27</f>
        <v>0</v>
      </c>
      <c r="K27" s="195"/>
    </row>
    <row r="28" spans="1:11" ht="17.25" customHeight="1" thickBot="1">
      <c r="A28" s="255"/>
      <c r="B28" s="265"/>
      <c r="C28" s="88" t="s">
        <v>206</v>
      </c>
      <c r="D28" s="88" t="s">
        <v>339</v>
      </c>
      <c r="E28" s="104" t="s">
        <v>341</v>
      </c>
      <c r="F28" s="168"/>
      <c r="G28" s="90"/>
      <c r="H28" s="101">
        <f t="shared" ref="H28:H36" si="8">F28*G28</f>
        <v>0</v>
      </c>
      <c r="I28" s="139">
        <f t="shared" si="7"/>
        <v>0</v>
      </c>
      <c r="J28" s="101">
        <f t="shared" ref="J28:J36" si="9">H28+I28</f>
        <v>0</v>
      </c>
      <c r="K28" s="195"/>
    </row>
    <row r="29" spans="1:11" ht="17.25" customHeight="1" thickBot="1">
      <c r="A29" s="255"/>
      <c r="B29" s="265"/>
      <c r="C29" s="88" t="s">
        <v>207</v>
      </c>
      <c r="D29" s="88" t="s">
        <v>208</v>
      </c>
      <c r="E29" s="104" t="s">
        <v>341</v>
      </c>
      <c r="F29" s="168"/>
      <c r="G29" s="90"/>
      <c r="H29" s="101">
        <f t="shared" si="8"/>
        <v>0</v>
      </c>
      <c r="I29" s="139">
        <f t="shared" si="7"/>
        <v>0</v>
      </c>
      <c r="J29" s="101">
        <f t="shared" si="9"/>
        <v>0</v>
      </c>
      <c r="K29" s="195"/>
    </row>
    <row r="30" spans="1:11" ht="17.25" customHeight="1" thickBot="1">
      <c r="A30" s="255"/>
      <c r="B30" s="265"/>
      <c r="C30" s="88" t="s">
        <v>209</v>
      </c>
      <c r="D30" s="88" t="s">
        <v>340</v>
      </c>
      <c r="E30" s="104" t="s">
        <v>341</v>
      </c>
      <c r="F30" s="168"/>
      <c r="G30" s="90"/>
      <c r="H30" s="101">
        <f t="shared" si="8"/>
        <v>0</v>
      </c>
      <c r="I30" s="139">
        <f t="shared" si="7"/>
        <v>0</v>
      </c>
      <c r="J30" s="101">
        <f t="shared" si="9"/>
        <v>0</v>
      </c>
      <c r="K30" s="195"/>
    </row>
    <row r="31" spans="1:11" ht="17.25" customHeight="1" thickBot="1">
      <c r="A31" s="255"/>
      <c r="B31" s="265"/>
      <c r="C31" s="88" t="s">
        <v>210</v>
      </c>
      <c r="D31" s="88" t="s">
        <v>211</v>
      </c>
      <c r="E31" s="104" t="s">
        <v>343</v>
      </c>
      <c r="F31" s="168"/>
      <c r="G31" s="90"/>
      <c r="H31" s="101">
        <f t="shared" si="8"/>
        <v>0</v>
      </c>
      <c r="I31" s="139">
        <f t="shared" si="7"/>
        <v>0</v>
      </c>
      <c r="J31" s="101">
        <f t="shared" si="9"/>
        <v>0</v>
      </c>
      <c r="K31" s="195"/>
    </row>
    <row r="32" spans="1:11" ht="17.25" customHeight="1" thickBot="1">
      <c r="A32" s="255"/>
      <c r="B32" s="265"/>
      <c r="C32" s="88" t="s">
        <v>212</v>
      </c>
      <c r="D32" s="105" t="s">
        <v>213</v>
      </c>
      <c r="E32" s="104" t="s">
        <v>343</v>
      </c>
      <c r="F32" s="168"/>
      <c r="G32" s="90"/>
      <c r="H32" s="101">
        <f t="shared" si="8"/>
        <v>0</v>
      </c>
      <c r="I32" s="139">
        <f t="shared" si="7"/>
        <v>0</v>
      </c>
      <c r="J32" s="101">
        <f t="shared" si="9"/>
        <v>0</v>
      </c>
      <c r="K32" s="195"/>
    </row>
    <row r="33" spans="1:11" ht="21.75" customHeight="1" thickBot="1">
      <c r="A33" s="255"/>
      <c r="B33" s="265"/>
      <c r="C33" s="88" t="s">
        <v>214</v>
      </c>
      <c r="D33" s="105" t="s">
        <v>215</v>
      </c>
      <c r="E33" s="104" t="s">
        <v>35</v>
      </c>
      <c r="F33" s="168"/>
      <c r="G33" s="90"/>
      <c r="H33" s="101">
        <f t="shared" si="8"/>
        <v>0</v>
      </c>
      <c r="I33" s="139">
        <f t="shared" si="7"/>
        <v>0</v>
      </c>
      <c r="J33" s="101">
        <f t="shared" si="9"/>
        <v>0</v>
      </c>
      <c r="K33" s="195"/>
    </row>
    <row r="34" spans="1:11" ht="17.25" customHeight="1" thickBot="1">
      <c r="A34" s="255"/>
      <c r="B34" s="265"/>
      <c r="C34" s="88" t="s">
        <v>216</v>
      </c>
      <c r="D34" s="105" t="s">
        <v>217</v>
      </c>
      <c r="E34" s="104" t="s">
        <v>341</v>
      </c>
      <c r="F34" s="168"/>
      <c r="G34" s="90"/>
      <c r="H34" s="101">
        <f t="shared" si="8"/>
        <v>0</v>
      </c>
      <c r="I34" s="139">
        <f t="shared" si="7"/>
        <v>0</v>
      </c>
      <c r="J34" s="101">
        <f t="shared" si="9"/>
        <v>0</v>
      </c>
      <c r="K34" s="195"/>
    </row>
    <row r="35" spans="1:11" ht="24.75" customHeight="1" thickBot="1">
      <c r="A35" s="255"/>
      <c r="B35" s="265"/>
      <c r="C35" s="88" t="s">
        <v>218</v>
      </c>
      <c r="D35" s="106" t="s">
        <v>219</v>
      </c>
      <c r="E35" s="107" t="s">
        <v>343</v>
      </c>
      <c r="F35" s="168"/>
      <c r="G35" s="90"/>
      <c r="H35" s="101">
        <f t="shared" si="8"/>
        <v>0</v>
      </c>
      <c r="I35" s="139">
        <f t="shared" si="7"/>
        <v>0</v>
      </c>
      <c r="J35" s="101">
        <f t="shared" si="9"/>
        <v>0</v>
      </c>
      <c r="K35" s="195"/>
    </row>
    <row r="36" spans="1:11" ht="17.25" customHeight="1" thickBot="1">
      <c r="A36" s="255"/>
      <c r="B36" s="266"/>
      <c r="C36" s="88" t="s">
        <v>220</v>
      </c>
      <c r="D36" s="103" t="s">
        <v>221</v>
      </c>
      <c r="E36" s="104" t="s">
        <v>343</v>
      </c>
      <c r="F36" s="168"/>
      <c r="G36" s="90"/>
      <c r="H36" s="101">
        <f t="shared" si="8"/>
        <v>0</v>
      </c>
      <c r="I36" s="139">
        <f t="shared" si="7"/>
        <v>0</v>
      </c>
      <c r="J36" s="101">
        <f t="shared" si="9"/>
        <v>0</v>
      </c>
      <c r="K36" s="195"/>
    </row>
    <row r="37" spans="1:11" ht="12" customHeight="1" thickBot="1">
      <c r="A37" s="255"/>
      <c r="B37" s="53"/>
      <c r="C37" s="102"/>
      <c r="D37" s="102"/>
      <c r="E37" s="108"/>
      <c r="F37" s="170"/>
      <c r="G37" s="97"/>
      <c r="H37" s="97"/>
      <c r="I37" s="97"/>
      <c r="J37" s="97"/>
      <c r="K37" s="193"/>
    </row>
    <row r="38" spans="1:11" ht="23.25" customHeight="1" thickBot="1">
      <c r="A38" s="255"/>
      <c r="B38" s="264" t="s">
        <v>9</v>
      </c>
      <c r="C38" s="109" t="s">
        <v>36</v>
      </c>
      <c r="D38" s="110" t="s">
        <v>344</v>
      </c>
      <c r="E38" s="111" t="s">
        <v>341</v>
      </c>
      <c r="F38" s="172"/>
      <c r="G38" s="101"/>
      <c r="H38" s="101">
        <f>F38*G38</f>
        <v>0</v>
      </c>
      <c r="I38" s="145">
        <f t="shared" ref="I38:I46" si="10">ROUND(H38*24/100,2)</f>
        <v>0</v>
      </c>
      <c r="J38" s="101">
        <f>H38+I38</f>
        <v>0</v>
      </c>
      <c r="K38" s="195"/>
    </row>
    <row r="39" spans="1:11" ht="23.25" customHeight="1" thickBot="1">
      <c r="A39" s="255"/>
      <c r="B39" s="265"/>
      <c r="C39" s="112" t="s">
        <v>222</v>
      </c>
      <c r="D39" s="113" t="s">
        <v>223</v>
      </c>
      <c r="E39" s="114" t="s">
        <v>341</v>
      </c>
      <c r="F39" s="173"/>
      <c r="G39" s="90"/>
      <c r="H39" s="101">
        <f t="shared" ref="H39:H46" si="11">F39*G39</f>
        <v>0</v>
      </c>
      <c r="I39" s="139">
        <f t="shared" si="10"/>
        <v>0</v>
      </c>
      <c r="J39" s="101">
        <f t="shared" ref="J39:J57" si="12">H39+I39</f>
        <v>0</v>
      </c>
      <c r="K39" s="195"/>
    </row>
    <row r="40" spans="1:11" ht="17.25" customHeight="1" thickBot="1">
      <c r="A40" s="255"/>
      <c r="B40" s="265"/>
      <c r="C40" s="88" t="s">
        <v>37</v>
      </c>
      <c r="D40" s="88" t="s">
        <v>345</v>
      </c>
      <c r="E40" s="114" t="s">
        <v>343</v>
      </c>
      <c r="F40" s="173"/>
      <c r="G40" s="90"/>
      <c r="H40" s="101">
        <f t="shared" si="11"/>
        <v>0</v>
      </c>
      <c r="I40" s="139">
        <f t="shared" si="10"/>
        <v>0</v>
      </c>
      <c r="J40" s="101">
        <f t="shared" si="12"/>
        <v>0</v>
      </c>
      <c r="K40" s="195"/>
    </row>
    <row r="41" spans="1:11" ht="17.25" customHeight="1" thickBot="1">
      <c r="A41" s="255"/>
      <c r="B41" s="265"/>
      <c r="C41" s="88" t="s">
        <v>38</v>
      </c>
      <c r="D41" s="88" t="s">
        <v>346</v>
      </c>
      <c r="E41" s="114" t="s">
        <v>343</v>
      </c>
      <c r="F41" s="173"/>
      <c r="G41" s="90"/>
      <c r="H41" s="101">
        <f t="shared" si="11"/>
        <v>0</v>
      </c>
      <c r="I41" s="139">
        <f t="shared" si="10"/>
        <v>0</v>
      </c>
      <c r="J41" s="101">
        <f t="shared" si="12"/>
        <v>0</v>
      </c>
      <c r="K41" s="195"/>
    </row>
    <row r="42" spans="1:11" ht="17.25" customHeight="1" thickBot="1">
      <c r="A42" s="255"/>
      <c r="B42" s="265"/>
      <c r="C42" s="88" t="s">
        <v>39</v>
      </c>
      <c r="D42" s="88" t="s">
        <v>224</v>
      </c>
      <c r="E42" s="114" t="s">
        <v>343</v>
      </c>
      <c r="F42" s="173"/>
      <c r="G42" s="90"/>
      <c r="H42" s="101">
        <f t="shared" si="11"/>
        <v>0</v>
      </c>
      <c r="I42" s="139">
        <f t="shared" si="10"/>
        <v>0</v>
      </c>
      <c r="J42" s="101">
        <f t="shared" si="12"/>
        <v>0</v>
      </c>
      <c r="K42" s="195"/>
    </row>
    <row r="43" spans="1:11" ht="17.25" customHeight="1" thickBot="1">
      <c r="A43" s="255"/>
      <c r="B43" s="265"/>
      <c r="C43" s="88" t="s">
        <v>40</v>
      </c>
      <c r="D43" s="88" t="s">
        <v>41</v>
      </c>
      <c r="E43" s="114" t="s">
        <v>42</v>
      </c>
      <c r="F43" s="173"/>
      <c r="G43" s="90"/>
      <c r="H43" s="101">
        <f t="shared" si="11"/>
        <v>0</v>
      </c>
      <c r="I43" s="139">
        <f t="shared" si="10"/>
        <v>0</v>
      </c>
      <c r="J43" s="101">
        <f t="shared" si="12"/>
        <v>0</v>
      </c>
      <c r="K43" s="195"/>
    </row>
    <row r="44" spans="1:11" ht="17.25" customHeight="1" thickBot="1">
      <c r="A44" s="255"/>
      <c r="B44" s="265"/>
      <c r="C44" s="88" t="s">
        <v>225</v>
      </c>
      <c r="D44" s="88" t="s">
        <v>10</v>
      </c>
      <c r="E44" s="114" t="s">
        <v>42</v>
      </c>
      <c r="F44" s="173"/>
      <c r="G44" s="90"/>
      <c r="H44" s="101">
        <f t="shared" si="11"/>
        <v>0</v>
      </c>
      <c r="I44" s="139">
        <f t="shared" si="10"/>
        <v>0</v>
      </c>
      <c r="J44" s="101">
        <f t="shared" si="12"/>
        <v>0</v>
      </c>
      <c r="K44" s="195"/>
    </row>
    <row r="45" spans="1:11" ht="17.25" customHeight="1" thickBot="1">
      <c r="A45" s="255"/>
      <c r="B45" s="265"/>
      <c r="C45" s="88" t="s">
        <v>226</v>
      </c>
      <c r="D45" s="88" t="s">
        <v>227</v>
      </c>
      <c r="E45" s="114" t="s">
        <v>341</v>
      </c>
      <c r="F45" s="173"/>
      <c r="G45" s="90"/>
      <c r="H45" s="101">
        <f t="shared" si="11"/>
        <v>0</v>
      </c>
      <c r="I45" s="139">
        <f t="shared" si="10"/>
        <v>0</v>
      </c>
      <c r="J45" s="101">
        <f t="shared" si="12"/>
        <v>0</v>
      </c>
      <c r="K45" s="195"/>
    </row>
    <row r="46" spans="1:11" ht="17.25" customHeight="1" thickBot="1">
      <c r="A46" s="256"/>
      <c r="B46" s="266"/>
      <c r="C46" s="88" t="s">
        <v>228</v>
      </c>
      <c r="D46" s="88" t="s">
        <v>229</v>
      </c>
      <c r="E46" s="114" t="s">
        <v>343</v>
      </c>
      <c r="F46" s="173"/>
      <c r="G46" s="90"/>
      <c r="H46" s="101">
        <f t="shared" si="11"/>
        <v>0</v>
      </c>
      <c r="I46" s="139">
        <f t="shared" si="10"/>
        <v>0</v>
      </c>
      <c r="J46" s="101">
        <f t="shared" si="12"/>
        <v>0</v>
      </c>
      <c r="K46" s="195"/>
    </row>
    <row r="47" spans="1:11" s="94" customFormat="1" ht="17.25" customHeight="1" thickBot="1">
      <c r="A47" s="54"/>
      <c r="B47" s="51"/>
      <c r="C47" s="91"/>
      <c r="D47" s="92" t="s">
        <v>1</v>
      </c>
      <c r="E47" s="81"/>
      <c r="F47" s="169"/>
      <c r="G47" s="93"/>
      <c r="H47" s="93">
        <f>SUM(H21:H46)</f>
        <v>0</v>
      </c>
      <c r="I47" s="93">
        <f>SUM(I21:I46)</f>
        <v>0</v>
      </c>
      <c r="J47" s="93">
        <f>SUM(J21:J46)</f>
        <v>0</v>
      </c>
      <c r="K47" s="192">
        <f>SUM(K21:K46)</f>
        <v>0</v>
      </c>
    </row>
    <row r="48" spans="1:11" s="94" customFormat="1" ht="17.25" customHeight="1" thickBot="1">
      <c r="A48" s="55"/>
      <c r="B48" s="56"/>
      <c r="C48" s="115"/>
      <c r="D48" s="116"/>
      <c r="E48" s="117"/>
      <c r="F48" s="174"/>
      <c r="G48" s="118"/>
      <c r="H48" s="118"/>
      <c r="I48" s="118"/>
      <c r="J48" s="119"/>
      <c r="K48" s="196"/>
    </row>
    <row r="49" spans="1:11" ht="17.25" customHeight="1" thickBot="1">
      <c r="A49" s="254" t="s">
        <v>230</v>
      </c>
      <c r="B49" s="264" t="s">
        <v>43</v>
      </c>
      <c r="C49" s="103" t="s">
        <v>44</v>
      </c>
      <c r="D49" s="103" t="s">
        <v>231</v>
      </c>
      <c r="E49" s="120" t="s">
        <v>172</v>
      </c>
      <c r="F49" s="171"/>
      <c r="G49" s="101"/>
      <c r="H49" s="101">
        <f>F49*G49</f>
        <v>0</v>
      </c>
      <c r="I49" s="139">
        <f t="shared" ref="I49:I57" si="13">ROUND(H49*24/100,2)</f>
        <v>0</v>
      </c>
      <c r="J49" s="101">
        <f t="shared" si="12"/>
        <v>0</v>
      </c>
      <c r="K49" s="195"/>
    </row>
    <row r="50" spans="1:11" ht="15.75" customHeight="1" thickBot="1">
      <c r="A50" s="255"/>
      <c r="B50" s="265"/>
      <c r="C50" s="88" t="s">
        <v>45</v>
      </c>
      <c r="D50" s="88" t="s">
        <v>232</v>
      </c>
      <c r="E50" s="89" t="s">
        <v>170</v>
      </c>
      <c r="F50" s="168"/>
      <c r="G50" s="90"/>
      <c r="H50" s="90">
        <f t="shared" ref="H50:H57" si="14">F50*G50</f>
        <v>0</v>
      </c>
      <c r="I50" s="139">
        <f t="shared" si="13"/>
        <v>0</v>
      </c>
      <c r="J50" s="90">
        <f t="shared" si="12"/>
        <v>0</v>
      </c>
      <c r="K50" s="191"/>
    </row>
    <row r="51" spans="1:11" ht="15.75" customHeight="1" thickBot="1">
      <c r="A51" s="255"/>
      <c r="B51" s="265"/>
      <c r="C51" s="88" t="s">
        <v>46</v>
      </c>
      <c r="D51" s="88" t="s">
        <v>233</v>
      </c>
      <c r="E51" s="89" t="s">
        <v>169</v>
      </c>
      <c r="F51" s="168"/>
      <c r="G51" s="90"/>
      <c r="H51" s="90">
        <f t="shared" si="14"/>
        <v>0</v>
      </c>
      <c r="I51" s="139">
        <f t="shared" si="13"/>
        <v>0</v>
      </c>
      <c r="J51" s="90">
        <f t="shared" si="12"/>
        <v>0</v>
      </c>
      <c r="K51" s="191"/>
    </row>
    <row r="52" spans="1:11" ht="15.75" customHeight="1" thickBot="1">
      <c r="A52" s="255"/>
      <c r="B52" s="265"/>
      <c r="C52" s="88" t="s">
        <v>47</v>
      </c>
      <c r="D52" s="88" t="s">
        <v>11</v>
      </c>
      <c r="E52" s="89" t="s">
        <v>170</v>
      </c>
      <c r="F52" s="168"/>
      <c r="G52" s="90"/>
      <c r="H52" s="90">
        <f t="shared" si="14"/>
        <v>0</v>
      </c>
      <c r="I52" s="139">
        <f t="shared" si="13"/>
        <v>0</v>
      </c>
      <c r="J52" s="90">
        <f t="shared" si="12"/>
        <v>0</v>
      </c>
      <c r="K52" s="191"/>
    </row>
    <row r="53" spans="1:11" ht="15.75" customHeight="1" thickBot="1">
      <c r="A53" s="255"/>
      <c r="B53" s="265"/>
      <c r="C53" s="88" t="s">
        <v>48</v>
      </c>
      <c r="D53" s="88" t="s">
        <v>12</v>
      </c>
      <c r="E53" s="89" t="s">
        <v>170</v>
      </c>
      <c r="F53" s="168"/>
      <c r="G53" s="90"/>
      <c r="H53" s="90">
        <f t="shared" si="14"/>
        <v>0</v>
      </c>
      <c r="I53" s="139">
        <f t="shared" si="13"/>
        <v>0</v>
      </c>
      <c r="J53" s="90">
        <f t="shared" si="12"/>
        <v>0</v>
      </c>
      <c r="K53" s="191"/>
    </row>
    <row r="54" spans="1:11" ht="15.75" customHeight="1" thickBot="1">
      <c r="A54" s="255"/>
      <c r="B54" s="265"/>
      <c r="C54" s="88" t="s">
        <v>49</v>
      </c>
      <c r="D54" s="88" t="s">
        <v>13</v>
      </c>
      <c r="E54" s="89" t="s">
        <v>170</v>
      </c>
      <c r="F54" s="168"/>
      <c r="G54" s="90"/>
      <c r="H54" s="90">
        <f t="shared" si="14"/>
        <v>0</v>
      </c>
      <c r="I54" s="139">
        <f t="shared" si="13"/>
        <v>0</v>
      </c>
      <c r="J54" s="90">
        <f t="shared" si="12"/>
        <v>0</v>
      </c>
      <c r="K54" s="191"/>
    </row>
    <row r="55" spans="1:11" ht="15.75" customHeight="1" thickBot="1">
      <c r="A55" s="255"/>
      <c r="B55" s="265"/>
      <c r="C55" s="88" t="s">
        <v>50</v>
      </c>
      <c r="D55" s="88" t="s">
        <v>14</v>
      </c>
      <c r="E55" s="89" t="s">
        <v>170</v>
      </c>
      <c r="F55" s="168"/>
      <c r="G55" s="90"/>
      <c r="H55" s="90">
        <f t="shared" si="14"/>
        <v>0</v>
      </c>
      <c r="I55" s="139">
        <f t="shared" si="13"/>
        <v>0</v>
      </c>
      <c r="J55" s="90">
        <f t="shared" si="12"/>
        <v>0</v>
      </c>
      <c r="K55" s="191"/>
    </row>
    <row r="56" spans="1:11" ht="15.75" customHeight="1" thickBot="1">
      <c r="A56" s="255"/>
      <c r="B56" s="265"/>
      <c r="C56" s="88" t="s">
        <v>51</v>
      </c>
      <c r="D56" s="88" t="s">
        <v>234</v>
      </c>
      <c r="E56" s="89" t="s">
        <v>170</v>
      </c>
      <c r="F56" s="168"/>
      <c r="G56" s="90"/>
      <c r="H56" s="90">
        <f t="shared" si="14"/>
        <v>0</v>
      </c>
      <c r="I56" s="139">
        <f t="shared" si="13"/>
        <v>0</v>
      </c>
      <c r="J56" s="90">
        <f t="shared" si="12"/>
        <v>0</v>
      </c>
      <c r="K56" s="191"/>
    </row>
    <row r="57" spans="1:11" ht="21.75" customHeight="1" thickBot="1">
      <c r="A57" s="255"/>
      <c r="B57" s="266"/>
      <c r="C57" s="88" t="s">
        <v>235</v>
      </c>
      <c r="D57" s="105" t="s">
        <v>52</v>
      </c>
      <c r="E57" s="89" t="s">
        <v>170</v>
      </c>
      <c r="F57" s="168"/>
      <c r="G57" s="90"/>
      <c r="H57" s="90">
        <f t="shared" si="14"/>
        <v>0</v>
      </c>
      <c r="I57" s="139">
        <f t="shared" si="13"/>
        <v>0</v>
      </c>
      <c r="J57" s="90">
        <f t="shared" si="12"/>
        <v>0</v>
      </c>
      <c r="K57" s="191"/>
    </row>
    <row r="58" spans="1:11" ht="11.25" customHeight="1" thickBot="1">
      <c r="A58" s="255"/>
      <c r="B58" s="57"/>
      <c r="C58" s="121"/>
      <c r="D58" s="122"/>
      <c r="E58" s="123"/>
      <c r="F58" s="175"/>
      <c r="G58" s="124"/>
      <c r="H58" s="124"/>
      <c r="I58" s="124"/>
      <c r="J58" s="125"/>
      <c r="K58" s="197"/>
    </row>
    <row r="59" spans="1:11" ht="17.25" customHeight="1" thickBot="1">
      <c r="A59" s="255"/>
      <c r="B59" s="230" t="s">
        <v>236</v>
      </c>
      <c r="C59" s="103" t="s">
        <v>53</v>
      </c>
      <c r="D59" s="126" t="s">
        <v>156</v>
      </c>
      <c r="E59" s="120" t="s">
        <v>170</v>
      </c>
      <c r="F59" s="171"/>
      <c r="G59" s="101"/>
      <c r="H59" s="101">
        <f>F59*G59</f>
        <v>0</v>
      </c>
      <c r="I59" s="145">
        <f t="shared" ref="I59:I63" si="15">ROUND(H59*24/100,2)</f>
        <v>0</v>
      </c>
      <c r="J59" s="101">
        <f>H59+I59</f>
        <v>0</v>
      </c>
      <c r="K59" s="195"/>
    </row>
    <row r="60" spans="1:11" ht="17.25" customHeight="1" thickBot="1">
      <c r="A60" s="255"/>
      <c r="B60" s="231"/>
      <c r="C60" s="88" t="s">
        <v>54</v>
      </c>
      <c r="D60" s="105" t="s">
        <v>237</v>
      </c>
      <c r="E60" s="89" t="s">
        <v>170</v>
      </c>
      <c r="F60" s="168"/>
      <c r="G60" s="90"/>
      <c r="H60" s="101">
        <f>F60*G60</f>
        <v>0</v>
      </c>
      <c r="I60" s="139">
        <f t="shared" si="15"/>
        <v>0</v>
      </c>
      <c r="J60" s="101">
        <f>H60+I60</f>
        <v>0</v>
      </c>
      <c r="K60" s="195"/>
    </row>
    <row r="61" spans="1:11" ht="17.25" customHeight="1" thickBot="1">
      <c r="A61" s="255"/>
      <c r="B61" s="231"/>
      <c r="C61" s="88" t="s">
        <v>55</v>
      </c>
      <c r="D61" s="88" t="s">
        <v>157</v>
      </c>
      <c r="E61" s="89" t="s">
        <v>170</v>
      </c>
      <c r="F61" s="168"/>
      <c r="G61" s="90"/>
      <c r="H61" s="101">
        <f>F61*G61</f>
        <v>0</v>
      </c>
      <c r="I61" s="139">
        <f t="shared" si="15"/>
        <v>0</v>
      </c>
      <c r="J61" s="101">
        <f>H61+I61</f>
        <v>0</v>
      </c>
      <c r="K61" s="195"/>
    </row>
    <row r="62" spans="1:11" ht="17.25" customHeight="1" thickBot="1">
      <c r="A62" s="255"/>
      <c r="B62" s="231"/>
      <c r="C62" s="88" t="s">
        <v>56</v>
      </c>
      <c r="D62" s="127" t="s">
        <v>238</v>
      </c>
      <c r="E62" s="89" t="s">
        <v>170</v>
      </c>
      <c r="F62" s="168"/>
      <c r="G62" s="90"/>
      <c r="H62" s="101">
        <f>F62*G62</f>
        <v>0</v>
      </c>
      <c r="I62" s="139">
        <f t="shared" si="15"/>
        <v>0</v>
      </c>
      <c r="J62" s="101">
        <f>H62+I62</f>
        <v>0</v>
      </c>
      <c r="K62" s="195"/>
    </row>
    <row r="63" spans="1:11" ht="21.75" customHeight="1" thickBot="1">
      <c r="A63" s="255"/>
      <c r="B63" s="231"/>
      <c r="C63" s="127" t="s">
        <v>57</v>
      </c>
      <c r="D63" s="128" t="s">
        <v>58</v>
      </c>
      <c r="E63" s="129" t="s">
        <v>170</v>
      </c>
      <c r="F63" s="176"/>
      <c r="G63" s="125"/>
      <c r="H63" s="130">
        <f>F63*G63</f>
        <v>0</v>
      </c>
      <c r="I63" s="139">
        <f t="shared" si="15"/>
        <v>0</v>
      </c>
      <c r="J63" s="130">
        <f>H63+I63</f>
        <v>0</v>
      </c>
      <c r="K63" s="198"/>
    </row>
    <row r="64" spans="1:11" ht="17.25" customHeight="1" thickBot="1">
      <c r="A64" s="255"/>
      <c r="B64" s="58"/>
      <c r="C64" s="131"/>
      <c r="D64" s="132"/>
      <c r="E64" s="133"/>
      <c r="F64" s="177"/>
      <c r="G64" s="134"/>
      <c r="H64" s="134"/>
      <c r="I64" s="134"/>
      <c r="J64" s="101"/>
      <c r="K64" s="195"/>
    </row>
    <row r="65" spans="1:11" ht="17.25" customHeight="1" thickBot="1">
      <c r="A65" s="255"/>
      <c r="B65" s="230" t="s">
        <v>19</v>
      </c>
      <c r="C65" s="88" t="s">
        <v>59</v>
      </c>
      <c r="D65" s="105" t="s">
        <v>239</v>
      </c>
      <c r="E65" s="89" t="s">
        <v>170</v>
      </c>
      <c r="F65" s="171"/>
      <c r="G65" s="101"/>
      <c r="H65" s="101">
        <f t="shared" ref="H65:H70" si="16">F65*G65</f>
        <v>0</v>
      </c>
      <c r="I65" s="139">
        <f t="shared" ref="I65:I70" si="17">ROUND(H65*24/100,2)</f>
        <v>0</v>
      </c>
      <c r="J65" s="101">
        <f t="shared" ref="J65:J70" si="18">H65+I65</f>
        <v>0</v>
      </c>
      <c r="K65" s="195"/>
    </row>
    <row r="66" spans="1:11" ht="17.25" customHeight="1" thickBot="1">
      <c r="A66" s="255"/>
      <c r="B66" s="231"/>
      <c r="C66" s="88" t="s">
        <v>60</v>
      </c>
      <c r="D66" s="88" t="s">
        <v>240</v>
      </c>
      <c r="E66" s="89" t="s">
        <v>170</v>
      </c>
      <c r="F66" s="168"/>
      <c r="G66" s="90"/>
      <c r="H66" s="101">
        <f t="shared" si="16"/>
        <v>0</v>
      </c>
      <c r="I66" s="139">
        <f t="shared" si="17"/>
        <v>0</v>
      </c>
      <c r="J66" s="101">
        <f t="shared" si="18"/>
        <v>0</v>
      </c>
      <c r="K66" s="195"/>
    </row>
    <row r="67" spans="1:11" ht="17.25" customHeight="1" thickBot="1">
      <c r="A67" s="255"/>
      <c r="B67" s="231"/>
      <c r="C67" s="88" t="s">
        <v>61</v>
      </c>
      <c r="D67" s="88" t="s">
        <v>241</v>
      </c>
      <c r="E67" s="89" t="s">
        <v>170</v>
      </c>
      <c r="F67" s="168"/>
      <c r="G67" s="90"/>
      <c r="H67" s="101">
        <f t="shared" si="16"/>
        <v>0</v>
      </c>
      <c r="I67" s="139">
        <f t="shared" si="17"/>
        <v>0</v>
      </c>
      <c r="J67" s="101">
        <f t="shared" si="18"/>
        <v>0</v>
      </c>
      <c r="K67" s="195"/>
    </row>
    <row r="68" spans="1:11" ht="17.25" customHeight="1" thickBot="1">
      <c r="A68" s="255"/>
      <c r="B68" s="231"/>
      <c r="C68" s="88" t="s">
        <v>62</v>
      </c>
      <c r="D68" s="88" t="s">
        <v>242</v>
      </c>
      <c r="E68" s="89" t="s">
        <v>170</v>
      </c>
      <c r="F68" s="168"/>
      <c r="G68" s="90"/>
      <c r="H68" s="101">
        <f t="shared" si="16"/>
        <v>0</v>
      </c>
      <c r="I68" s="139">
        <f t="shared" si="17"/>
        <v>0</v>
      </c>
      <c r="J68" s="101">
        <f t="shared" si="18"/>
        <v>0</v>
      </c>
      <c r="K68" s="195"/>
    </row>
    <row r="69" spans="1:11" ht="17.25" customHeight="1" thickBot="1">
      <c r="A69" s="255"/>
      <c r="B69" s="231"/>
      <c r="C69" s="88" t="s">
        <v>63</v>
      </c>
      <c r="D69" s="88" t="s">
        <v>243</v>
      </c>
      <c r="E69" s="89" t="s">
        <v>170</v>
      </c>
      <c r="F69" s="168"/>
      <c r="G69" s="90"/>
      <c r="H69" s="101">
        <f t="shared" si="16"/>
        <v>0</v>
      </c>
      <c r="I69" s="139">
        <f t="shared" si="17"/>
        <v>0</v>
      </c>
      <c r="J69" s="101">
        <f t="shared" si="18"/>
        <v>0</v>
      </c>
      <c r="K69" s="195"/>
    </row>
    <row r="70" spans="1:11" ht="21" customHeight="1" thickBot="1">
      <c r="A70" s="255"/>
      <c r="B70" s="261"/>
      <c r="C70" s="88" t="s">
        <v>64</v>
      </c>
      <c r="D70" s="105" t="s">
        <v>65</v>
      </c>
      <c r="E70" s="89" t="s">
        <v>66</v>
      </c>
      <c r="F70" s="168"/>
      <c r="G70" s="90"/>
      <c r="H70" s="101">
        <f t="shared" si="16"/>
        <v>0</v>
      </c>
      <c r="I70" s="139">
        <f t="shared" si="17"/>
        <v>0</v>
      </c>
      <c r="J70" s="101">
        <f t="shared" si="18"/>
        <v>0</v>
      </c>
      <c r="K70" s="195"/>
    </row>
    <row r="71" spans="1:11" ht="12" customHeight="1" thickBot="1">
      <c r="A71" s="255"/>
      <c r="B71" s="57"/>
      <c r="C71" s="121"/>
      <c r="D71" s="122"/>
      <c r="E71" s="123"/>
      <c r="F71" s="175"/>
      <c r="G71" s="124"/>
      <c r="H71" s="124"/>
      <c r="I71" s="124"/>
      <c r="J71" s="125"/>
      <c r="K71" s="197"/>
    </row>
    <row r="72" spans="1:11" ht="15" customHeight="1" thickBot="1">
      <c r="A72" s="255"/>
      <c r="B72" s="230" t="s">
        <v>67</v>
      </c>
      <c r="C72" s="103" t="s">
        <v>68</v>
      </c>
      <c r="D72" s="126" t="s">
        <v>244</v>
      </c>
      <c r="E72" s="120" t="s">
        <v>170</v>
      </c>
      <c r="F72" s="171"/>
      <c r="G72" s="101"/>
      <c r="H72" s="101">
        <f>F72*G72</f>
        <v>0</v>
      </c>
      <c r="I72" s="145">
        <f t="shared" ref="I72:I81" si="19">ROUND(H72*24/100,2)</f>
        <v>0</v>
      </c>
      <c r="J72" s="101">
        <f>H72+I72</f>
        <v>0</v>
      </c>
      <c r="K72" s="195"/>
    </row>
    <row r="73" spans="1:11" ht="15" customHeight="1" thickBot="1">
      <c r="A73" s="255"/>
      <c r="B73" s="231"/>
      <c r="C73" s="88" t="s">
        <v>69</v>
      </c>
      <c r="D73" s="105" t="s">
        <v>245</v>
      </c>
      <c r="E73" s="89" t="s">
        <v>170</v>
      </c>
      <c r="F73" s="168"/>
      <c r="G73" s="90"/>
      <c r="H73" s="101">
        <f t="shared" ref="H73:H81" si="20">F73*G73</f>
        <v>0</v>
      </c>
      <c r="I73" s="139">
        <f t="shared" si="19"/>
        <v>0</v>
      </c>
      <c r="J73" s="101">
        <f t="shared" ref="J73:J81" si="21">H73+I73</f>
        <v>0</v>
      </c>
      <c r="K73" s="195"/>
    </row>
    <row r="74" spans="1:11" ht="15" customHeight="1" thickBot="1">
      <c r="A74" s="255"/>
      <c r="B74" s="231"/>
      <c r="C74" s="88" t="s">
        <v>70</v>
      </c>
      <c r="D74" s="105" t="s">
        <v>246</v>
      </c>
      <c r="E74" s="89" t="s">
        <v>170</v>
      </c>
      <c r="F74" s="168"/>
      <c r="G74" s="90"/>
      <c r="H74" s="101">
        <f t="shared" si="20"/>
        <v>0</v>
      </c>
      <c r="I74" s="139">
        <f t="shared" si="19"/>
        <v>0</v>
      </c>
      <c r="J74" s="101">
        <f t="shared" si="21"/>
        <v>0</v>
      </c>
      <c r="K74" s="195"/>
    </row>
    <row r="75" spans="1:11" ht="15" customHeight="1" thickBot="1">
      <c r="A75" s="255"/>
      <c r="B75" s="231"/>
      <c r="C75" s="88" t="s">
        <v>71</v>
      </c>
      <c r="D75" s="105" t="s">
        <v>243</v>
      </c>
      <c r="E75" s="89" t="s">
        <v>170</v>
      </c>
      <c r="F75" s="168"/>
      <c r="G75" s="90"/>
      <c r="H75" s="101">
        <f t="shared" si="20"/>
        <v>0</v>
      </c>
      <c r="I75" s="139">
        <f t="shared" si="19"/>
        <v>0</v>
      </c>
      <c r="J75" s="101">
        <f t="shared" si="21"/>
        <v>0</v>
      </c>
      <c r="K75" s="195"/>
    </row>
    <row r="76" spans="1:11" ht="15" customHeight="1" thickBot="1">
      <c r="A76" s="255"/>
      <c r="B76" s="231"/>
      <c r="C76" s="88" t="s">
        <v>72</v>
      </c>
      <c r="D76" s="105" t="s">
        <v>247</v>
      </c>
      <c r="E76" s="89" t="s">
        <v>170</v>
      </c>
      <c r="F76" s="168"/>
      <c r="G76" s="90"/>
      <c r="H76" s="101">
        <f t="shared" si="20"/>
        <v>0</v>
      </c>
      <c r="I76" s="139">
        <f t="shared" si="19"/>
        <v>0</v>
      </c>
      <c r="J76" s="101">
        <f t="shared" si="21"/>
        <v>0</v>
      </c>
      <c r="K76" s="195"/>
    </row>
    <row r="77" spans="1:11" ht="15" customHeight="1" thickBot="1">
      <c r="A77" s="255"/>
      <c r="B77" s="231"/>
      <c r="C77" s="88" t="s">
        <v>158</v>
      </c>
      <c r="D77" s="105" t="s">
        <v>248</v>
      </c>
      <c r="E77" s="89" t="s">
        <v>170</v>
      </c>
      <c r="F77" s="168"/>
      <c r="G77" s="90"/>
      <c r="H77" s="101">
        <f t="shared" si="20"/>
        <v>0</v>
      </c>
      <c r="I77" s="139">
        <f t="shared" si="19"/>
        <v>0</v>
      </c>
      <c r="J77" s="101">
        <f t="shared" si="21"/>
        <v>0</v>
      </c>
      <c r="K77" s="195"/>
    </row>
    <row r="78" spans="1:11" ht="15" customHeight="1" thickBot="1">
      <c r="A78" s="255"/>
      <c r="B78" s="231"/>
      <c r="C78" s="88" t="s">
        <v>159</v>
      </c>
      <c r="D78" s="105" t="s">
        <v>249</v>
      </c>
      <c r="E78" s="89" t="s">
        <v>170</v>
      </c>
      <c r="F78" s="168"/>
      <c r="G78" s="90"/>
      <c r="H78" s="101">
        <f t="shared" si="20"/>
        <v>0</v>
      </c>
      <c r="I78" s="139">
        <f t="shared" si="19"/>
        <v>0</v>
      </c>
      <c r="J78" s="101">
        <f t="shared" si="21"/>
        <v>0</v>
      </c>
      <c r="K78" s="195"/>
    </row>
    <row r="79" spans="1:11" ht="15" customHeight="1" thickBot="1">
      <c r="A79" s="255"/>
      <c r="B79" s="231"/>
      <c r="C79" s="88" t="s">
        <v>160</v>
      </c>
      <c r="D79" s="105" t="s">
        <v>250</v>
      </c>
      <c r="E79" s="89" t="s">
        <v>170</v>
      </c>
      <c r="F79" s="168"/>
      <c r="G79" s="90"/>
      <c r="H79" s="101">
        <f t="shared" si="20"/>
        <v>0</v>
      </c>
      <c r="I79" s="139">
        <f t="shared" si="19"/>
        <v>0</v>
      </c>
      <c r="J79" s="101">
        <f t="shared" si="21"/>
        <v>0</v>
      </c>
      <c r="K79" s="195"/>
    </row>
    <row r="80" spans="1:11" ht="15" customHeight="1" thickBot="1">
      <c r="A80" s="255"/>
      <c r="B80" s="231"/>
      <c r="C80" s="88" t="s">
        <v>162</v>
      </c>
      <c r="D80" s="105" t="s">
        <v>161</v>
      </c>
      <c r="E80" s="89" t="s">
        <v>170</v>
      </c>
      <c r="F80" s="168"/>
      <c r="G80" s="90"/>
      <c r="H80" s="101">
        <f t="shared" si="20"/>
        <v>0</v>
      </c>
      <c r="I80" s="139">
        <f t="shared" si="19"/>
        <v>0</v>
      </c>
      <c r="J80" s="101">
        <f t="shared" si="21"/>
        <v>0</v>
      </c>
      <c r="K80" s="195"/>
    </row>
    <row r="81" spans="1:11" ht="17.25" customHeight="1" thickBot="1">
      <c r="A81" s="255"/>
      <c r="B81" s="261"/>
      <c r="C81" s="127" t="s">
        <v>163</v>
      </c>
      <c r="D81" s="135" t="s">
        <v>370</v>
      </c>
      <c r="E81" s="89" t="s">
        <v>170</v>
      </c>
      <c r="F81" s="168"/>
      <c r="G81" s="90"/>
      <c r="H81" s="101">
        <f t="shared" si="20"/>
        <v>0</v>
      </c>
      <c r="I81" s="139">
        <f t="shared" si="19"/>
        <v>0</v>
      </c>
      <c r="J81" s="101">
        <f t="shared" si="21"/>
        <v>0</v>
      </c>
      <c r="K81" s="195"/>
    </row>
    <row r="82" spans="1:11" s="94" customFormat="1" ht="17.25" customHeight="1" thickBot="1">
      <c r="A82" s="263"/>
      <c r="B82" s="59"/>
      <c r="C82" s="136"/>
      <c r="D82" s="137" t="s">
        <v>1</v>
      </c>
      <c r="E82" s="81"/>
      <c r="F82" s="169"/>
      <c r="G82" s="93"/>
      <c r="H82" s="93">
        <f>SUM(H49:H81)</f>
        <v>0</v>
      </c>
      <c r="I82" s="93">
        <f>SUM(I49:I81)</f>
        <v>0</v>
      </c>
      <c r="J82" s="93">
        <f>SUM(J49:J81)</f>
        <v>0</v>
      </c>
      <c r="K82" s="192">
        <f>SUM(K49:K81)</f>
        <v>0</v>
      </c>
    </row>
    <row r="83" spans="1:11" ht="12.75" customHeight="1" thickBot="1">
      <c r="A83" s="60"/>
      <c r="B83" s="61"/>
      <c r="C83" s="131"/>
      <c r="D83" s="131"/>
      <c r="E83" s="133"/>
      <c r="F83" s="177"/>
      <c r="G83" s="134"/>
      <c r="H83" s="134"/>
      <c r="I83" s="134"/>
      <c r="J83" s="101"/>
      <c r="K83" s="195"/>
    </row>
    <row r="84" spans="1:11" ht="17.25" customHeight="1" thickBot="1">
      <c r="A84" s="262" t="s">
        <v>251</v>
      </c>
      <c r="B84" s="265" t="s">
        <v>164</v>
      </c>
      <c r="C84" s="88" t="s">
        <v>73</v>
      </c>
      <c r="D84" s="103" t="s">
        <v>347</v>
      </c>
      <c r="E84" s="138" t="s">
        <v>343</v>
      </c>
      <c r="F84" s="178"/>
      <c r="G84" s="139"/>
      <c r="H84" s="139">
        <f>F84*G84</f>
        <v>0</v>
      </c>
      <c r="I84" s="139">
        <f t="shared" ref="I84:I99" si="22">ROUND(H84*24/100,2)</f>
        <v>0</v>
      </c>
      <c r="J84" s="139">
        <f>H84+I84</f>
        <v>0</v>
      </c>
      <c r="K84" s="191"/>
    </row>
    <row r="85" spans="1:11" ht="17.25" customHeight="1" thickBot="1">
      <c r="A85" s="255"/>
      <c r="B85" s="265"/>
      <c r="C85" s="88" t="s">
        <v>74</v>
      </c>
      <c r="D85" s="105" t="s">
        <v>348</v>
      </c>
      <c r="E85" s="104" t="s">
        <v>343</v>
      </c>
      <c r="F85" s="168"/>
      <c r="G85" s="90"/>
      <c r="H85" s="90">
        <f t="shared" ref="H85:H99" si="23">F85*G85</f>
        <v>0</v>
      </c>
      <c r="I85" s="139">
        <f t="shared" si="22"/>
        <v>0</v>
      </c>
      <c r="J85" s="90">
        <f t="shared" ref="J85:J99" si="24">H85+I85</f>
        <v>0</v>
      </c>
      <c r="K85" s="191"/>
    </row>
    <row r="86" spans="1:11" ht="22.5" customHeight="1" thickBot="1">
      <c r="A86" s="255"/>
      <c r="B86" s="265"/>
      <c r="C86" s="88" t="s">
        <v>75</v>
      </c>
      <c r="D86" s="105" t="s">
        <v>252</v>
      </c>
      <c r="E86" s="104" t="s">
        <v>343</v>
      </c>
      <c r="F86" s="168"/>
      <c r="G86" s="90"/>
      <c r="H86" s="90">
        <f t="shared" si="23"/>
        <v>0</v>
      </c>
      <c r="I86" s="139">
        <f t="shared" si="22"/>
        <v>0</v>
      </c>
      <c r="J86" s="90">
        <f t="shared" si="24"/>
        <v>0</v>
      </c>
      <c r="K86" s="191"/>
    </row>
    <row r="87" spans="1:11" ht="23.25" customHeight="1" thickBot="1">
      <c r="A87" s="255"/>
      <c r="B87" s="265"/>
      <c r="C87" s="88" t="s">
        <v>76</v>
      </c>
      <c r="D87" s="105" t="s">
        <v>253</v>
      </c>
      <c r="E87" s="104" t="s">
        <v>343</v>
      </c>
      <c r="F87" s="168"/>
      <c r="G87" s="90"/>
      <c r="H87" s="90">
        <f t="shared" si="23"/>
        <v>0</v>
      </c>
      <c r="I87" s="139">
        <f t="shared" si="22"/>
        <v>0</v>
      </c>
      <c r="J87" s="90">
        <f t="shared" si="24"/>
        <v>0</v>
      </c>
      <c r="K87" s="191"/>
    </row>
    <row r="88" spans="1:11" ht="25.5" customHeight="1" thickBot="1">
      <c r="A88" s="255"/>
      <c r="B88" s="265"/>
      <c r="C88" s="88" t="s">
        <v>77</v>
      </c>
      <c r="D88" s="105" t="s">
        <v>254</v>
      </c>
      <c r="E88" s="104" t="s">
        <v>343</v>
      </c>
      <c r="F88" s="168"/>
      <c r="G88" s="90"/>
      <c r="H88" s="90">
        <f t="shared" si="23"/>
        <v>0</v>
      </c>
      <c r="I88" s="139">
        <f t="shared" si="22"/>
        <v>0</v>
      </c>
      <c r="J88" s="90">
        <f t="shared" si="24"/>
        <v>0</v>
      </c>
      <c r="K88" s="191"/>
    </row>
    <row r="89" spans="1:11" ht="17.25" customHeight="1" thickBot="1">
      <c r="A89" s="255"/>
      <c r="B89" s="265"/>
      <c r="C89" s="88" t="s">
        <v>78</v>
      </c>
      <c r="D89" s="105" t="s">
        <v>255</v>
      </c>
      <c r="E89" s="104" t="s">
        <v>343</v>
      </c>
      <c r="F89" s="168"/>
      <c r="G89" s="90"/>
      <c r="H89" s="90">
        <f t="shared" si="23"/>
        <v>0</v>
      </c>
      <c r="I89" s="139">
        <f t="shared" si="22"/>
        <v>0</v>
      </c>
      <c r="J89" s="90">
        <f t="shared" si="24"/>
        <v>0</v>
      </c>
      <c r="K89" s="191"/>
    </row>
    <row r="90" spans="1:11" ht="17.25" customHeight="1" thickBot="1">
      <c r="A90" s="255"/>
      <c r="B90" s="265"/>
      <c r="C90" s="88" t="s">
        <v>79</v>
      </c>
      <c r="D90" s="105" t="s">
        <v>256</v>
      </c>
      <c r="E90" s="104" t="s">
        <v>343</v>
      </c>
      <c r="F90" s="168"/>
      <c r="G90" s="90"/>
      <c r="H90" s="90">
        <f t="shared" si="23"/>
        <v>0</v>
      </c>
      <c r="I90" s="139">
        <f t="shared" si="22"/>
        <v>0</v>
      </c>
      <c r="J90" s="90">
        <f t="shared" si="24"/>
        <v>0</v>
      </c>
      <c r="K90" s="191"/>
    </row>
    <row r="91" spans="1:11" ht="13.5" thickBot="1">
      <c r="A91" s="255"/>
      <c r="B91" s="265"/>
      <c r="C91" s="88" t="s">
        <v>80</v>
      </c>
      <c r="D91" s="105" t="s">
        <v>371</v>
      </c>
      <c r="E91" s="104" t="s">
        <v>343</v>
      </c>
      <c r="F91" s="168"/>
      <c r="G91" s="90"/>
      <c r="H91" s="90">
        <f t="shared" si="23"/>
        <v>0</v>
      </c>
      <c r="I91" s="139">
        <f t="shared" si="22"/>
        <v>0</v>
      </c>
      <c r="J91" s="90">
        <f t="shared" si="24"/>
        <v>0</v>
      </c>
      <c r="K91" s="191"/>
    </row>
    <row r="92" spans="1:11" ht="17.25" customHeight="1" thickBot="1">
      <c r="A92" s="255"/>
      <c r="B92" s="265"/>
      <c r="C92" s="88" t="s">
        <v>81</v>
      </c>
      <c r="D92" s="105" t="s">
        <v>257</v>
      </c>
      <c r="E92" s="104" t="s">
        <v>343</v>
      </c>
      <c r="F92" s="168"/>
      <c r="G92" s="90"/>
      <c r="H92" s="90">
        <f t="shared" si="23"/>
        <v>0</v>
      </c>
      <c r="I92" s="139">
        <f t="shared" si="22"/>
        <v>0</v>
      </c>
      <c r="J92" s="90">
        <f t="shared" si="24"/>
        <v>0</v>
      </c>
      <c r="K92" s="191"/>
    </row>
    <row r="93" spans="1:11" ht="17.25" customHeight="1" thickBot="1">
      <c r="A93" s="255"/>
      <c r="B93" s="265"/>
      <c r="C93" s="88" t="s">
        <v>82</v>
      </c>
      <c r="D93" s="105" t="s">
        <v>16</v>
      </c>
      <c r="E93" s="104" t="s">
        <v>343</v>
      </c>
      <c r="F93" s="168"/>
      <c r="G93" s="90"/>
      <c r="H93" s="90">
        <f t="shared" si="23"/>
        <v>0</v>
      </c>
      <c r="I93" s="139">
        <f t="shared" si="22"/>
        <v>0</v>
      </c>
      <c r="J93" s="90">
        <f t="shared" si="24"/>
        <v>0</v>
      </c>
      <c r="K93" s="191"/>
    </row>
    <row r="94" spans="1:11" ht="17.25" customHeight="1" thickBot="1">
      <c r="A94" s="255"/>
      <c r="B94" s="265"/>
      <c r="C94" s="88" t="s">
        <v>83</v>
      </c>
      <c r="D94" s="105" t="s">
        <v>17</v>
      </c>
      <c r="E94" s="104" t="s">
        <v>343</v>
      </c>
      <c r="F94" s="168"/>
      <c r="G94" s="90"/>
      <c r="H94" s="90">
        <f t="shared" si="23"/>
        <v>0</v>
      </c>
      <c r="I94" s="139">
        <f t="shared" si="22"/>
        <v>0</v>
      </c>
      <c r="J94" s="90">
        <f t="shared" si="24"/>
        <v>0</v>
      </c>
      <c r="K94" s="191"/>
    </row>
    <row r="95" spans="1:11" ht="17.25" customHeight="1" thickBot="1">
      <c r="A95" s="255"/>
      <c r="B95" s="265"/>
      <c r="C95" s="88" t="s">
        <v>258</v>
      </c>
      <c r="D95" s="105" t="s">
        <v>259</v>
      </c>
      <c r="E95" s="104" t="s">
        <v>343</v>
      </c>
      <c r="F95" s="168"/>
      <c r="G95" s="90"/>
      <c r="H95" s="90">
        <f t="shared" si="23"/>
        <v>0</v>
      </c>
      <c r="I95" s="139">
        <f t="shared" si="22"/>
        <v>0</v>
      </c>
      <c r="J95" s="90">
        <f t="shared" si="24"/>
        <v>0</v>
      </c>
      <c r="K95" s="191"/>
    </row>
    <row r="96" spans="1:11" ht="22.5" customHeight="1" thickBot="1">
      <c r="A96" s="255"/>
      <c r="B96" s="265"/>
      <c r="C96" s="88" t="s">
        <v>260</v>
      </c>
      <c r="D96" s="105" t="s">
        <v>261</v>
      </c>
      <c r="E96" s="104" t="s">
        <v>343</v>
      </c>
      <c r="F96" s="168"/>
      <c r="G96" s="90"/>
      <c r="H96" s="90">
        <f t="shared" si="23"/>
        <v>0</v>
      </c>
      <c r="I96" s="139">
        <f t="shared" si="22"/>
        <v>0</v>
      </c>
      <c r="J96" s="90">
        <f t="shared" si="24"/>
        <v>0</v>
      </c>
      <c r="K96" s="191"/>
    </row>
    <row r="97" spans="1:11" ht="17.25" customHeight="1" thickBot="1">
      <c r="A97" s="255"/>
      <c r="B97" s="265"/>
      <c r="C97" s="140" t="s">
        <v>262</v>
      </c>
      <c r="D97" s="105" t="s">
        <v>263</v>
      </c>
      <c r="E97" s="104" t="s">
        <v>343</v>
      </c>
      <c r="F97" s="171"/>
      <c r="G97" s="101"/>
      <c r="H97" s="101">
        <f t="shared" si="23"/>
        <v>0</v>
      </c>
      <c r="I97" s="139">
        <f t="shared" si="22"/>
        <v>0</v>
      </c>
      <c r="J97" s="101">
        <f t="shared" si="24"/>
        <v>0</v>
      </c>
      <c r="K97" s="195"/>
    </row>
    <row r="98" spans="1:11" ht="24.75" customHeight="1" thickBot="1">
      <c r="A98" s="255"/>
      <c r="B98" s="265"/>
      <c r="C98" s="88" t="s">
        <v>264</v>
      </c>
      <c r="D98" s="105" t="s">
        <v>265</v>
      </c>
      <c r="E98" s="104" t="s">
        <v>35</v>
      </c>
      <c r="F98" s="168"/>
      <c r="G98" s="90"/>
      <c r="H98" s="90">
        <f t="shared" si="23"/>
        <v>0</v>
      </c>
      <c r="I98" s="139">
        <f t="shared" si="22"/>
        <v>0</v>
      </c>
      <c r="J98" s="90">
        <f t="shared" si="24"/>
        <v>0</v>
      </c>
      <c r="K98" s="191"/>
    </row>
    <row r="99" spans="1:11" ht="22.5" customHeight="1" thickBot="1">
      <c r="A99" s="255"/>
      <c r="B99" s="266"/>
      <c r="C99" s="88" t="s">
        <v>266</v>
      </c>
      <c r="D99" s="105" t="s">
        <v>267</v>
      </c>
      <c r="E99" s="104" t="s">
        <v>35</v>
      </c>
      <c r="F99" s="168"/>
      <c r="G99" s="90"/>
      <c r="H99" s="90">
        <f t="shared" si="23"/>
        <v>0</v>
      </c>
      <c r="I99" s="139">
        <f t="shared" si="22"/>
        <v>0</v>
      </c>
      <c r="J99" s="90">
        <f t="shared" si="24"/>
        <v>0</v>
      </c>
      <c r="K99" s="191"/>
    </row>
    <row r="100" spans="1:11" ht="13.5" customHeight="1" thickBot="1">
      <c r="A100" s="255"/>
      <c r="B100" s="53"/>
      <c r="C100" s="106"/>
      <c r="D100" s="106"/>
      <c r="E100" s="141"/>
      <c r="F100" s="170"/>
      <c r="G100" s="97"/>
      <c r="H100" s="97"/>
      <c r="I100" s="97"/>
      <c r="J100" s="97"/>
      <c r="K100" s="193"/>
    </row>
    <row r="101" spans="1:11" ht="17.25" customHeight="1" thickBot="1">
      <c r="A101" s="255"/>
      <c r="B101" s="264" t="s">
        <v>268</v>
      </c>
      <c r="C101" s="126" t="s">
        <v>269</v>
      </c>
      <c r="D101" s="126" t="s">
        <v>270</v>
      </c>
      <c r="E101" s="142" t="s">
        <v>271</v>
      </c>
      <c r="F101" s="172"/>
      <c r="G101" s="101"/>
      <c r="H101" s="101">
        <f>F101*G101</f>
        <v>0</v>
      </c>
      <c r="I101" s="145">
        <f t="shared" ref="I101:I109" si="25">ROUND(H101*24/100,2)</f>
        <v>0</v>
      </c>
      <c r="J101" s="101">
        <f>H101+I101</f>
        <v>0</v>
      </c>
      <c r="K101" s="195"/>
    </row>
    <row r="102" spans="1:11" ht="17.25" customHeight="1" thickBot="1">
      <c r="A102" s="255"/>
      <c r="B102" s="265"/>
      <c r="C102" s="105" t="s">
        <v>272</v>
      </c>
      <c r="D102" s="105" t="s">
        <v>273</v>
      </c>
      <c r="E102" s="143" t="s">
        <v>271</v>
      </c>
      <c r="F102" s="173"/>
      <c r="G102" s="90"/>
      <c r="H102" s="101">
        <f t="shared" ref="H102:H109" si="26">F102*G102</f>
        <v>0</v>
      </c>
      <c r="I102" s="139">
        <f t="shared" si="25"/>
        <v>0</v>
      </c>
      <c r="J102" s="101">
        <f t="shared" ref="J102:J109" si="27">H102+I102</f>
        <v>0</v>
      </c>
      <c r="K102" s="195"/>
    </row>
    <row r="103" spans="1:11" ht="17.25" customHeight="1" thickBot="1">
      <c r="A103" s="255"/>
      <c r="B103" s="265"/>
      <c r="C103" s="105" t="s">
        <v>274</v>
      </c>
      <c r="D103" s="105" t="s">
        <v>275</v>
      </c>
      <c r="E103" s="143" t="s">
        <v>42</v>
      </c>
      <c r="F103" s="173"/>
      <c r="G103" s="90"/>
      <c r="H103" s="101">
        <f t="shared" si="26"/>
        <v>0</v>
      </c>
      <c r="I103" s="139">
        <f t="shared" si="25"/>
        <v>0</v>
      </c>
      <c r="J103" s="101">
        <f t="shared" si="27"/>
        <v>0</v>
      </c>
      <c r="K103" s="195"/>
    </row>
    <row r="104" spans="1:11" ht="17.25" customHeight="1" thickBot="1">
      <c r="A104" s="255"/>
      <c r="B104" s="266"/>
      <c r="C104" s="105" t="s">
        <v>276</v>
      </c>
      <c r="D104" s="105" t="s">
        <v>277</v>
      </c>
      <c r="E104" s="143" t="s">
        <v>42</v>
      </c>
      <c r="F104" s="173"/>
      <c r="G104" s="90"/>
      <c r="H104" s="101">
        <f t="shared" si="26"/>
        <v>0</v>
      </c>
      <c r="I104" s="139">
        <f t="shared" si="25"/>
        <v>0</v>
      </c>
      <c r="J104" s="101">
        <f t="shared" si="27"/>
        <v>0</v>
      </c>
      <c r="K104" s="195"/>
    </row>
    <row r="105" spans="1:11" ht="13.5" customHeight="1" thickBot="1">
      <c r="A105" s="255"/>
      <c r="B105" s="62"/>
      <c r="C105" s="102"/>
      <c r="D105" s="102"/>
      <c r="E105" s="108"/>
      <c r="F105" s="173"/>
      <c r="G105" s="90"/>
      <c r="H105" s="101">
        <f t="shared" si="26"/>
        <v>0</v>
      </c>
      <c r="I105" s="139">
        <f t="shared" si="25"/>
        <v>0</v>
      </c>
      <c r="J105" s="101">
        <f t="shared" si="27"/>
        <v>0</v>
      </c>
      <c r="K105" s="195"/>
    </row>
    <row r="106" spans="1:11" ht="17.25" customHeight="1" thickBot="1">
      <c r="A106" s="255"/>
      <c r="B106" s="230" t="s">
        <v>84</v>
      </c>
      <c r="C106" s="103" t="s">
        <v>85</v>
      </c>
      <c r="D106" s="126" t="s">
        <v>353</v>
      </c>
      <c r="E106" s="133" t="s">
        <v>170</v>
      </c>
      <c r="F106" s="173"/>
      <c r="G106" s="90"/>
      <c r="H106" s="101">
        <f t="shared" si="26"/>
        <v>0</v>
      </c>
      <c r="I106" s="139">
        <f t="shared" si="25"/>
        <v>0</v>
      </c>
      <c r="J106" s="101">
        <f t="shared" si="27"/>
        <v>0</v>
      </c>
      <c r="K106" s="195"/>
    </row>
    <row r="107" spans="1:11" ht="17.25" customHeight="1" thickBot="1">
      <c r="A107" s="255"/>
      <c r="B107" s="231"/>
      <c r="C107" s="88" t="s">
        <v>86</v>
      </c>
      <c r="D107" s="105" t="s">
        <v>15</v>
      </c>
      <c r="E107" s="96" t="s">
        <v>170</v>
      </c>
      <c r="F107" s="173"/>
      <c r="G107" s="90"/>
      <c r="H107" s="101">
        <f t="shared" si="26"/>
        <v>0</v>
      </c>
      <c r="I107" s="139">
        <f t="shared" si="25"/>
        <v>0</v>
      </c>
      <c r="J107" s="101">
        <f t="shared" si="27"/>
        <v>0</v>
      </c>
      <c r="K107" s="195"/>
    </row>
    <row r="108" spans="1:11" ht="17.25" customHeight="1" thickBot="1">
      <c r="A108" s="255"/>
      <c r="B108" s="231"/>
      <c r="C108" s="88" t="s">
        <v>278</v>
      </c>
      <c r="D108" s="105" t="s">
        <v>279</v>
      </c>
      <c r="E108" s="96" t="s">
        <v>170</v>
      </c>
      <c r="F108" s="173"/>
      <c r="G108" s="90"/>
      <c r="H108" s="101">
        <f t="shared" si="26"/>
        <v>0</v>
      </c>
      <c r="I108" s="139">
        <f t="shared" si="25"/>
        <v>0</v>
      </c>
      <c r="J108" s="101">
        <f t="shared" si="27"/>
        <v>0</v>
      </c>
      <c r="K108" s="195"/>
    </row>
    <row r="109" spans="1:11" ht="17.25" customHeight="1" thickBot="1">
      <c r="A109" s="256"/>
      <c r="B109" s="261"/>
      <c r="C109" s="127" t="s">
        <v>280</v>
      </c>
      <c r="D109" s="135" t="s">
        <v>165</v>
      </c>
      <c r="E109" s="108" t="s">
        <v>170</v>
      </c>
      <c r="F109" s="173"/>
      <c r="G109" s="90"/>
      <c r="H109" s="101">
        <f t="shared" si="26"/>
        <v>0</v>
      </c>
      <c r="I109" s="139">
        <f t="shared" si="25"/>
        <v>0</v>
      </c>
      <c r="J109" s="101">
        <f t="shared" si="27"/>
        <v>0</v>
      </c>
      <c r="K109" s="195"/>
    </row>
    <row r="110" spans="1:11" s="94" customFormat="1" ht="17.25" customHeight="1" thickBot="1">
      <c r="A110" s="54"/>
      <c r="B110" s="63"/>
      <c r="C110" s="136"/>
      <c r="D110" s="137" t="s">
        <v>1</v>
      </c>
      <c r="E110" s="117"/>
      <c r="F110" s="169"/>
      <c r="G110" s="93"/>
      <c r="H110" s="93">
        <f>SUM(H84:H109)</f>
        <v>0</v>
      </c>
      <c r="I110" s="93">
        <f>SUM(I84:I109)</f>
        <v>0</v>
      </c>
      <c r="J110" s="93">
        <f>SUM(J84:J109)</f>
        <v>0</v>
      </c>
      <c r="K110" s="192">
        <f>SUM(K84:K109)</f>
        <v>0</v>
      </c>
    </row>
    <row r="111" spans="1:11" ht="12.75" customHeight="1" thickBot="1">
      <c r="A111" s="60"/>
      <c r="B111" s="64"/>
      <c r="C111" s="131"/>
      <c r="D111" s="132"/>
      <c r="E111" s="133"/>
      <c r="F111" s="177"/>
      <c r="G111" s="134"/>
      <c r="H111" s="134"/>
      <c r="I111" s="134"/>
      <c r="J111" s="101"/>
      <c r="K111" s="195"/>
    </row>
    <row r="112" spans="1:11" ht="22.5" customHeight="1" thickBot="1">
      <c r="A112" s="267" t="s">
        <v>281</v>
      </c>
      <c r="B112" s="252" t="s">
        <v>166</v>
      </c>
      <c r="C112" s="88" t="s">
        <v>87</v>
      </c>
      <c r="D112" s="105" t="s">
        <v>282</v>
      </c>
      <c r="E112" s="89" t="s">
        <v>42</v>
      </c>
      <c r="F112" s="168"/>
      <c r="G112" s="90"/>
      <c r="H112" s="90">
        <f>F112*G112</f>
        <v>0</v>
      </c>
      <c r="I112" s="139">
        <f t="shared" ref="I112:I113" si="28">ROUND(H112*24/100,2)</f>
        <v>0</v>
      </c>
      <c r="J112" s="90">
        <f>H112+I112</f>
        <v>0</v>
      </c>
      <c r="K112" s="191"/>
    </row>
    <row r="113" spans="1:11" ht="22.5" customHeight="1" thickBot="1">
      <c r="A113" s="268"/>
      <c r="B113" s="253"/>
      <c r="C113" s="88" t="s">
        <v>88</v>
      </c>
      <c r="D113" s="105" t="s">
        <v>167</v>
      </c>
      <c r="E113" s="89" t="s">
        <v>42</v>
      </c>
      <c r="F113" s="168"/>
      <c r="G113" s="90"/>
      <c r="H113" s="90">
        <f>F113*G113</f>
        <v>0</v>
      </c>
      <c r="I113" s="139">
        <f t="shared" si="28"/>
        <v>0</v>
      </c>
      <c r="J113" s="90">
        <f>H113+I113</f>
        <v>0</v>
      </c>
      <c r="K113" s="191"/>
    </row>
    <row r="114" spans="1:11" ht="15.75" customHeight="1" thickBot="1">
      <c r="A114" s="268"/>
      <c r="B114" s="53"/>
      <c r="C114" s="106"/>
      <c r="D114" s="106"/>
      <c r="E114" s="141"/>
      <c r="F114" s="170"/>
      <c r="G114" s="97"/>
      <c r="H114" s="97"/>
      <c r="I114" s="97"/>
      <c r="J114" s="97"/>
      <c r="K114" s="193"/>
    </row>
    <row r="115" spans="1:11" ht="17.25" customHeight="1" thickBot="1">
      <c r="A115" s="268"/>
      <c r="B115" s="251" t="s">
        <v>283</v>
      </c>
      <c r="C115" s="126" t="s">
        <v>89</v>
      </c>
      <c r="D115" s="126" t="s">
        <v>349</v>
      </c>
      <c r="E115" s="144" t="s">
        <v>343</v>
      </c>
      <c r="F115" s="179"/>
      <c r="G115" s="145"/>
      <c r="H115" s="145">
        <f>F115*G115</f>
        <v>0</v>
      </c>
      <c r="I115" s="145">
        <f t="shared" ref="I115:I116" si="29">ROUND(H115*24/100,2)</f>
        <v>0</v>
      </c>
      <c r="J115" s="145">
        <f>H115+I115</f>
        <v>0</v>
      </c>
      <c r="K115" s="195"/>
    </row>
    <row r="116" spans="1:11" ht="24" customHeight="1" thickBot="1">
      <c r="A116" s="268"/>
      <c r="B116" s="253"/>
      <c r="C116" s="105" t="s">
        <v>90</v>
      </c>
      <c r="D116" s="105" t="s">
        <v>284</v>
      </c>
      <c r="E116" s="143" t="s">
        <v>66</v>
      </c>
      <c r="F116" s="173"/>
      <c r="G116" s="90"/>
      <c r="H116" s="101">
        <f>F116*G116</f>
        <v>0</v>
      </c>
      <c r="I116" s="139">
        <f t="shared" si="29"/>
        <v>0</v>
      </c>
      <c r="J116" s="101">
        <f>H116+I116</f>
        <v>0</v>
      </c>
      <c r="K116" s="195"/>
    </row>
    <row r="117" spans="1:11" ht="15.75" customHeight="1" thickBot="1">
      <c r="A117" s="268"/>
      <c r="B117" s="53"/>
      <c r="C117" s="102"/>
      <c r="D117" s="106"/>
      <c r="E117" s="108"/>
      <c r="F117" s="173"/>
      <c r="G117" s="90"/>
      <c r="H117" s="90"/>
      <c r="I117" s="90"/>
      <c r="J117" s="90"/>
      <c r="K117" s="191"/>
    </row>
    <row r="118" spans="1:11" ht="17.25" customHeight="1" thickBot="1">
      <c r="A118" s="268"/>
      <c r="B118" s="251" t="s">
        <v>20</v>
      </c>
      <c r="C118" s="126" t="s">
        <v>285</v>
      </c>
      <c r="D118" s="126" t="s">
        <v>286</v>
      </c>
      <c r="E118" s="142" t="s">
        <v>170</v>
      </c>
      <c r="F118" s="173"/>
      <c r="G118" s="90"/>
      <c r="H118" s="90">
        <f>F118*G118</f>
        <v>0</v>
      </c>
      <c r="I118" s="139">
        <f t="shared" ref="I118:I120" si="30">ROUND(H118*24/100,2)</f>
        <v>0</v>
      </c>
      <c r="J118" s="90">
        <f>H118+I118</f>
        <v>0</v>
      </c>
      <c r="K118" s="191"/>
    </row>
    <row r="119" spans="1:11" ht="21.75" customHeight="1" thickBot="1">
      <c r="A119" s="268"/>
      <c r="B119" s="252"/>
      <c r="C119" s="105" t="s">
        <v>287</v>
      </c>
      <c r="D119" s="105" t="s">
        <v>288</v>
      </c>
      <c r="E119" s="143" t="s">
        <v>170</v>
      </c>
      <c r="F119" s="173"/>
      <c r="G119" s="90"/>
      <c r="H119" s="90">
        <f>F119*G119</f>
        <v>0</v>
      </c>
      <c r="I119" s="139">
        <f t="shared" si="30"/>
        <v>0</v>
      </c>
      <c r="J119" s="90">
        <f>H119+I119</f>
        <v>0</v>
      </c>
      <c r="K119" s="191"/>
    </row>
    <row r="120" spans="1:11" ht="17.25" customHeight="1" thickBot="1">
      <c r="A120" s="268"/>
      <c r="B120" s="257"/>
      <c r="C120" s="105" t="s">
        <v>289</v>
      </c>
      <c r="D120" s="105" t="s">
        <v>91</v>
      </c>
      <c r="E120" s="143" t="s">
        <v>170</v>
      </c>
      <c r="F120" s="173"/>
      <c r="G120" s="90"/>
      <c r="H120" s="90">
        <f>F120*G120</f>
        <v>0</v>
      </c>
      <c r="I120" s="139">
        <f t="shared" si="30"/>
        <v>0</v>
      </c>
      <c r="J120" s="90">
        <f>H120+I120</f>
        <v>0</v>
      </c>
      <c r="K120" s="191"/>
    </row>
    <row r="121" spans="1:11" ht="15" customHeight="1" thickBot="1">
      <c r="A121" s="268"/>
      <c r="B121" s="65"/>
      <c r="C121" s="95"/>
      <c r="D121" s="106"/>
      <c r="E121" s="108"/>
      <c r="F121" s="173"/>
      <c r="G121" s="90"/>
      <c r="H121" s="90"/>
      <c r="I121" s="90"/>
      <c r="J121" s="90"/>
      <c r="K121" s="191"/>
    </row>
    <row r="122" spans="1:11" ht="23.25" customHeight="1" thickBot="1">
      <c r="A122" s="268"/>
      <c r="B122" s="251" t="s">
        <v>352</v>
      </c>
      <c r="C122" s="88" t="s">
        <v>92</v>
      </c>
      <c r="D122" s="126" t="s">
        <v>350</v>
      </c>
      <c r="E122" s="111" t="s">
        <v>343</v>
      </c>
      <c r="F122" s="173"/>
      <c r="G122" s="90"/>
      <c r="H122" s="90">
        <f>F122*G122</f>
        <v>0</v>
      </c>
      <c r="I122" s="139">
        <f t="shared" ref="I122:I123" si="31">ROUND(H122*24/100,2)</f>
        <v>0</v>
      </c>
      <c r="J122" s="90">
        <f>H122+I122</f>
        <v>0</v>
      </c>
      <c r="K122" s="191"/>
    </row>
    <row r="123" spans="1:11" ht="19.5" customHeight="1" thickBot="1">
      <c r="A123" s="268"/>
      <c r="B123" s="253"/>
      <c r="C123" s="88" t="s">
        <v>93</v>
      </c>
      <c r="D123" s="105" t="s">
        <v>351</v>
      </c>
      <c r="E123" s="114" t="s">
        <v>343</v>
      </c>
      <c r="F123" s="173"/>
      <c r="G123" s="90"/>
      <c r="H123" s="90">
        <f>F123*G123</f>
        <v>0</v>
      </c>
      <c r="I123" s="139">
        <f t="shared" si="31"/>
        <v>0</v>
      </c>
      <c r="J123" s="90">
        <f>H123+I123</f>
        <v>0</v>
      </c>
      <c r="K123" s="191"/>
    </row>
    <row r="124" spans="1:11" ht="14.25" customHeight="1" thickBot="1">
      <c r="A124" s="268"/>
      <c r="B124" s="65"/>
      <c r="C124" s="102"/>
      <c r="D124" s="106"/>
      <c r="E124" s="108"/>
      <c r="F124" s="170"/>
      <c r="G124" s="97"/>
      <c r="H124" s="97"/>
      <c r="I124" s="97"/>
      <c r="J124" s="97"/>
      <c r="K124" s="193"/>
    </row>
    <row r="125" spans="1:11" ht="15" customHeight="1" thickBot="1">
      <c r="A125" s="268"/>
      <c r="B125" s="248" t="s">
        <v>18</v>
      </c>
      <c r="C125" s="103" t="s">
        <v>94</v>
      </c>
      <c r="D125" s="126" t="s">
        <v>290</v>
      </c>
      <c r="E125" s="120" t="s">
        <v>42</v>
      </c>
      <c r="F125" s="171"/>
      <c r="G125" s="101"/>
      <c r="H125" s="101">
        <f>F125*G125</f>
        <v>0</v>
      </c>
      <c r="I125" s="145">
        <f t="shared" ref="I125:I129" si="32">ROUND(H125*24/100,2)</f>
        <v>0</v>
      </c>
      <c r="J125" s="101">
        <f>H125+I125</f>
        <v>0</v>
      </c>
      <c r="K125" s="195"/>
    </row>
    <row r="126" spans="1:11" ht="15" customHeight="1" thickBot="1">
      <c r="A126" s="268"/>
      <c r="B126" s="249"/>
      <c r="C126" s="88" t="s">
        <v>95</v>
      </c>
      <c r="D126" s="105" t="s">
        <v>291</v>
      </c>
      <c r="E126" s="89" t="s">
        <v>42</v>
      </c>
      <c r="F126" s="168"/>
      <c r="G126" s="90"/>
      <c r="H126" s="101">
        <f>F126*G126</f>
        <v>0</v>
      </c>
      <c r="I126" s="139">
        <f t="shared" si="32"/>
        <v>0</v>
      </c>
      <c r="J126" s="101">
        <f>H126+I126</f>
        <v>0</v>
      </c>
      <c r="K126" s="195"/>
    </row>
    <row r="127" spans="1:11" ht="15" customHeight="1" thickBot="1">
      <c r="A127" s="268"/>
      <c r="B127" s="249"/>
      <c r="C127" s="88" t="s">
        <v>96</v>
      </c>
      <c r="D127" s="105" t="s">
        <v>292</v>
      </c>
      <c r="E127" s="89" t="s">
        <v>42</v>
      </c>
      <c r="F127" s="168"/>
      <c r="G127" s="90"/>
      <c r="H127" s="101">
        <f>F127*G127</f>
        <v>0</v>
      </c>
      <c r="I127" s="139">
        <f t="shared" si="32"/>
        <v>0</v>
      </c>
      <c r="J127" s="101">
        <f>H127+I127</f>
        <v>0</v>
      </c>
      <c r="K127" s="195"/>
    </row>
    <row r="128" spans="1:11" ht="15" customHeight="1" thickBot="1">
      <c r="A128" s="268"/>
      <c r="B128" s="249"/>
      <c r="C128" s="88" t="s">
        <v>97</v>
      </c>
      <c r="D128" s="105" t="s">
        <v>293</v>
      </c>
      <c r="E128" s="89" t="s">
        <v>42</v>
      </c>
      <c r="F128" s="168"/>
      <c r="G128" s="90"/>
      <c r="H128" s="101">
        <f>F128*G128</f>
        <v>0</v>
      </c>
      <c r="I128" s="139">
        <f t="shared" si="32"/>
        <v>0</v>
      </c>
      <c r="J128" s="101">
        <f>H128+I128</f>
        <v>0</v>
      </c>
      <c r="K128" s="195"/>
    </row>
    <row r="129" spans="1:11" ht="15" customHeight="1" thickBot="1">
      <c r="A129" s="268"/>
      <c r="B129" s="250"/>
      <c r="C129" s="88" t="s">
        <v>98</v>
      </c>
      <c r="D129" s="105" t="s">
        <v>294</v>
      </c>
      <c r="E129" s="89" t="s">
        <v>42</v>
      </c>
      <c r="F129" s="168"/>
      <c r="G129" s="90"/>
      <c r="H129" s="101">
        <f>F129*G129</f>
        <v>0</v>
      </c>
      <c r="I129" s="139">
        <f t="shared" si="32"/>
        <v>0</v>
      </c>
      <c r="J129" s="101">
        <f>H129+I129</f>
        <v>0</v>
      </c>
      <c r="K129" s="195"/>
    </row>
    <row r="130" spans="1:11" ht="15.75" customHeight="1" thickBot="1">
      <c r="A130" s="268"/>
      <c r="B130" s="53"/>
      <c r="C130" s="106"/>
      <c r="D130" s="106"/>
      <c r="E130" s="141"/>
      <c r="F130" s="170"/>
      <c r="G130" s="97"/>
      <c r="H130" s="97"/>
      <c r="I130" s="97"/>
      <c r="J130" s="97"/>
      <c r="K130" s="193"/>
    </row>
    <row r="131" spans="1:11" ht="17.25" customHeight="1" thickBot="1">
      <c r="A131" s="268"/>
      <c r="B131" s="248" t="s">
        <v>21</v>
      </c>
      <c r="C131" s="126" t="s">
        <v>99</v>
      </c>
      <c r="D131" s="126" t="s">
        <v>295</v>
      </c>
      <c r="E131" s="146" t="s">
        <v>170</v>
      </c>
      <c r="F131" s="171"/>
      <c r="G131" s="101"/>
      <c r="H131" s="101">
        <f t="shared" ref="H131:H136" si="33">F131*G131</f>
        <v>0</v>
      </c>
      <c r="I131" s="145">
        <f t="shared" ref="I131:I136" si="34">ROUND(H131*24/100,2)</f>
        <v>0</v>
      </c>
      <c r="J131" s="101">
        <f t="shared" ref="J131:J136" si="35">H131+I131</f>
        <v>0</v>
      </c>
      <c r="K131" s="195"/>
    </row>
    <row r="132" spans="1:11" ht="14.25" customHeight="1" thickBot="1">
      <c r="A132" s="268"/>
      <c r="B132" s="249"/>
      <c r="C132" s="105" t="s">
        <v>100</v>
      </c>
      <c r="D132" s="105" t="s">
        <v>22</v>
      </c>
      <c r="E132" s="147" t="s">
        <v>170</v>
      </c>
      <c r="F132" s="168"/>
      <c r="G132" s="90"/>
      <c r="H132" s="101">
        <f>F132*G132</f>
        <v>0</v>
      </c>
      <c r="I132" s="139">
        <f t="shared" si="34"/>
        <v>0</v>
      </c>
      <c r="J132" s="101">
        <f t="shared" si="35"/>
        <v>0</v>
      </c>
      <c r="K132" s="195"/>
    </row>
    <row r="133" spans="1:11" ht="17.25" customHeight="1" thickBot="1">
      <c r="A133" s="268"/>
      <c r="B133" s="249"/>
      <c r="C133" s="105" t="s">
        <v>101</v>
      </c>
      <c r="D133" s="105" t="s">
        <v>23</v>
      </c>
      <c r="E133" s="147" t="s">
        <v>170</v>
      </c>
      <c r="F133" s="168"/>
      <c r="G133" s="90"/>
      <c r="H133" s="101">
        <f t="shared" si="33"/>
        <v>0</v>
      </c>
      <c r="I133" s="139">
        <f t="shared" si="34"/>
        <v>0</v>
      </c>
      <c r="J133" s="101">
        <f t="shared" si="35"/>
        <v>0</v>
      </c>
      <c r="K133" s="195"/>
    </row>
    <row r="134" spans="1:11" ht="17.25" customHeight="1" thickBot="1">
      <c r="A134" s="268"/>
      <c r="B134" s="249"/>
      <c r="C134" s="105" t="s">
        <v>296</v>
      </c>
      <c r="D134" s="105" t="s">
        <v>24</v>
      </c>
      <c r="E134" s="147" t="s">
        <v>170</v>
      </c>
      <c r="F134" s="168"/>
      <c r="G134" s="90"/>
      <c r="H134" s="101">
        <f t="shared" si="33"/>
        <v>0</v>
      </c>
      <c r="I134" s="139">
        <f t="shared" si="34"/>
        <v>0</v>
      </c>
      <c r="J134" s="101">
        <f t="shared" si="35"/>
        <v>0</v>
      </c>
      <c r="K134" s="195"/>
    </row>
    <row r="135" spans="1:11" ht="15" customHeight="1" thickBot="1">
      <c r="A135" s="268"/>
      <c r="B135" s="249"/>
      <c r="C135" s="105" t="s">
        <v>297</v>
      </c>
      <c r="D135" s="105" t="s">
        <v>298</v>
      </c>
      <c r="E135" s="147" t="s">
        <v>170</v>
      </c>
      <c r="F135" s="168"/>
      <c r="G135" s="90"/>
      <c r="H135" s="101">
        <f t="shared" si="33"/>
        <v>0</v>
      </c>
      <c r="I135" s="139">
        <f t="shared" si="34"/>
        <v>0</v>
      </c>
      <c r="J135" s="101">
        <f t="shared" si="35"/>
        <v>0</v>
      </c>
      <c r="K135" s="195"/>
    </row>
    <row r="136" spans="1:11" ht="14.25" customHeight="1" thickBot="1">
      <c r="A136" s="268"/>
      <c r="B136" s="250"/>
      <c r="C136" s="105" t="s">
        <v>299</v>
      </c>
      <c r="D136" s="105" t="s">
        <v>300</v>
      </c>
      <c r="E136" s="147" t="s">
        <v>170</v>
      </c>
      <c r="F136" s="168"/>
      <c r="G136" s="90"/>
      <c r="H136" s="101">
        <f t="shared" si="33"/>
        <v>0</v>
      </c>
      <c r="I136" s="139">
        <f t="shared" si="34"/>
        <v>0</v>
      </c>
      <c r="J136" s="101">
        <f t="shared" si="35"/>
        <v>0</v>
      </c>
      <c r="K136" s="195"/>
    </row>
    <row r="137" spans="1:11" ht="13.5" customHeight="1" thickBot="1">
      <c r="A137" s="268"/>
      <c r="B137" s="53"/>
      <c r="C137" s="106"/>
      <c r="D137" s="106"/>
      <c r="E137" s="141"/>
      <c r="F137" s="170"/>
      <c r="G137" s="97"/>
      <c r="H137" s="97"/>
      <c r="I137" s="97"/>
      <c r="J137" s="97"/>
      <c r="K137" s="193"/>
    </row>
    <row r="138" spans="1:11" ht="14.25" customHeight="1" thickBot="1">
      <c r="A138" s="268"/>
      <c r="B138" s="251" t="s">
        <v>102</v>
      </c>
      <c r="C138" s="126" t="s">
        <v>103</v>
      </c>
      <c r="D138" s="126" t="s">
        <v>104</v>
      </c>
      <c r="E138" s="146" t="s">
        <v>105</v>
      </c>
      <c r="F138" s="171"/>
      <c r="G138" s="101"/>
      <c r="H138" s="101">
        <f>F138*G138</f>
        <v>0</v>
      </c>
      <c r="I138" s="145">
        <f t="shared" ref="I138:I140" si="36">ROUND(H138*24/100,2)</f>
        <v>0</v>
      </c>
      <c r="J138" s="101">
        <f>H138+I138</f>
        <v>0</v>
      </c>
      <c r="K138" s="195"/>
    </row>
    <row r="139" spans="1:11" ht="17.25" customHeight="1" thickBot="1">
      <c r="A139" s="268"/>
      <c r="B139" s="252"/>
      <c r="C139" s="105" t="s">
        <v>106</v>
      </c>
      <c r="D139" s="105" t="s">
        <v>301</v>
      </c>
      <c r="E139" s="147" t="s">
        <v>105</v>
      </c>
      <c r="F139" s="168"/>
      <c r="G139" s="90"/>
      <c r="H139" s="101">
        <f>F139*G139</f>
        <v>0</v>
      </c>
      <c r="I139" s="139">
        <f t="shared" si="36"/>
        <v>0</v>
      </c>
      <c r="J139" s="101">
        <f>H139+I139</f>
        <v>0</v>
      </c>
      <c r="K139" s="195"/>
    </row>
    <row r="140" spans="1:11" ht="17.25" customHeight="1" thickBot="1">
      <c r="A140" s="268"/>
      <c r="B140" s="252"/>
      <c r="C140" s="135" t="s">
        <v>302</v>
      </c>
      <c r="D140" s="135" t="s">
        <v>303</v>
      </c>
      <c r="E140" s="148" t="s">
        <v>170</v>
      </c>
      <c r="F140" s="176"/>
      <c r="G140" s="125"/>
      <c r="H140" s="130">
        <f>F140*G140</f>
        <v>0</v>
      </c>
      <c r="I140" s="139">
        <f t="shared" si="36"/>
        <v>0</v>
      </c>
      <c r="J140" s="130">
        <f>H140+I140</f>
        <v>0</v>
      </c>
      <c r="K140" s="198"/>
    </row>
    <row r="141" spans="1:11" ht="17.25" customHeight="1" thickBot="1">
      <c r="A141" s="268"/>
      <c r="B141" s="66"/>
      <c r="C141" s="149"/>
      <c r="D141" s="149"/>
      <c r="E141" s="150"/>
      <c r="F141" s="180"/>
      <c r="G141" s="151"/>
      <c r="H141" s="151"/>
      <c r="I141" s="151"/>
      <c r="J141" s="152"/>
      <c r="K141" s="199"/>
    </row>
    <row r="142" spans="1:11" ht="17.25" customHeight="1" thickBot="1">
      <c r="A142" s="268"/>
      <c r="B142" s="251" t="s">
        <v>25</v>
      </c>
      <c r="C142" s="126" t="s">
        <v>107</v>
      </c>
      <c r="D142" s="126" t="s">
        <v>118</v>
      </c>
      <c r="E142" s="146" t="s">
        <v>105</v>
      </c>
      <c r="F142" s="171"/>
      <c r="G142" s="101"/>
      <c r="H142" s="101">
        <f>F142*G142</f>
        <v>0</v>
      </c>
      <c r="I142" s="139">
        <f t="shared" ref="I142:I143" si="37">ROUND(H142*24/100,2)</f>
        <v>0</v>
      </c>
      <c r="J142" s="101">
        <f>H142+I142</f>
        <v>0</v>
      </c>
      <c r="K142" s="195"/>
    </row>
    <row r="143" spans="1:11" ht="17.25" customHeight="1" thickBot="1">
      <c r="A143" s="269"/>
      <c r="B143" s="253"/>
      <c r="C143" s="105" t="s">
        <v>108</v>
      </c>
      <c r="D143" s="105" t="s">
        <v>119</v>
      </c>
      <c r="E143" s="147" t="s">
        <v>105</v>
      </c>
      <c r="F143" s="168"/>
      <c r="G143" s="90"/>
      <c r="H143" s="101">
        <f>F143*G143</f>
        <v>0</v>
      </c>
      <c r="I143" s="139">
        <f t="shared" si="37"/>
        <v>0</v>
      </c>
      <c r="J143" s="101">
        <f>H143+I143</f>
        <v>0</v>
      </c>
      <c r="K143" s="195"/>
    </row>
    <row r="144" spans="1:11" s="94" customFormat="1" ht="17.25" customHeight="1" thickBot="1">
      <c r="A144" s="54"/>
      <c r="B144" s="63"/>
      <c r="C144" s="91"/>
      <c r="D144" s="153" t="s">
        <v>1</v>
      </c>
      <c r="E144" s="81"/>
      <c r="F144" s="169"/>
      <c r="G144" s="93"/>
      <c r="H144" s="119">
        <f>SUM(H112:H143)</f>
        <v>0</v>
      </c>
      <c r="I144" s="119">
        <f>SUM(I112:I143)</f>
        <v>0</v>
      </c>
      <c r="J144" s="119">
        <f>SUM(J112:J143)</f>
        <v>0</v>
      </c>
      <c r="K144" s="196">
        <f>SUM(K112:K143)</f>
        <v>0</v>
      </c>
    </row>
    <row r="145" spans="1:11" ht="12.75" customHeight="1" thickBot="1">
      <c r="A145" s="60"/>
      <c r="B145" s="64"/>
      <c r="C145" s="131"/>
      <c r="D145" s="132"/>
      <c r="E145" s="133"/>
      <c r="F145" s="177"/>
      <c r="G145" s="134"/>
      <c r="H145" s="134"/>
      <c r="I145" s="134"/>
      <c r="J145" s="101"/>
      <c r="K145" s="195"/>
    </row>
    <row r="146" spans="1:11" ht="22.5" customHeight="1" thickBot="1">
      <c r="A146" s="254" t="s">
        <v>304</v>
      </c>
      <c r="B146" s="230" t="s">
        <v>305</v>
      </c>
      <c r="C146" s="105" t="s">
        <v>109</v>
      </c>
      <c r="D146" s="126" t="s">
        <v>354</v>
      </c>
      <c r="E146" s="147" t="s">
        <v>105</v>
      </c>
      <c r="F146" s="168"/>
      <c r="G146" s="90"/>
      <c r="H146" s="101">
        <f>F146*G146</f>
        <v>0</v>
      </c>
      <c r="I146" s="139">
        <f t="shared" ref="I146:I147" si="38">ROUND(H146*24/100,2)</f>
        <v>0</v>
      </c>
      <c r="J146" s="101">
        <f>H146+I146</f>
        <v>0</v>
      </c>
      <c r="K146" s="195"/>
    </row>
    <row r="147" spans="1:11" ht="22.5" customHeight="1" thickBot="1">
      <c r="A147" s="255"/>
      <c r="B147" s="232"/>
      <c r="C147" s="105" t="s">
        <v>306</v>
      </c>
      <c r="D147" s="105" t="s">
        <v>307</v>
      </c>
      <c r="E147" s="147" t="s">
        <v>105</v>
      </c>
      <c r="F147" s="168"/>
      <c r="G147" s="90"/>
      <c r="H147" s="101">
        <f>F147*G147</f>
        <v>0</v>
      </c>
      <c r="I147" s="139">
        <f t="shared" si="38"/>
        <v>0</v>
      </c>
      <c r="J147" s="101">
        <f>H147+I147</f>
        <v>0</v>
      </c>
      <c r="K147" s="195"/>
    </row>
    <row r="148" spans="1:11" ht="17.25" customHeight="1" thickBot="1">
      <c r="A148" s="255"/>
      <c r="B148" s="67"/>
      <c r="C148" s="106"/>
      <c r="D148" s="106"/>
      <c r="E148" s="154"/>
      <c r="F148" s="170"/>
      <c r="G148" s="97"/>
      <c r="H148" s="97"/>
      <c r="I148" s="97"/>
      <c r="J148" s="97"/>
      <c r="K148" s="193"/>
    </row>
    <row r="149" spans="1:11" ht="17.25" customHeight="1" thickBot="1">
      <c r="A149" s="255"/>
      <c r="B149" s="230" t="s">
        <v>308</v>
      </c>
      <c r="C149" s="126" t="s">
        <v>110</v>
      </c>
      <c r="D149" s="126" t="s">
        <v>309</v>
      </c>
      <c r="E149" s="146" t="s">
        <v>105</v>
      </c>
      <c r="F149" s="171"/>
      <c r="G149" s="101"/>
      <c r="H149" s="101">
        <f>F149*G149</f>
        <v>0</v>
      </c>
      <c r="I149" s="145">
        <f t="shared" ref="I149:I150" si="39">ROUND(H149*24/100,2)</f>
        <v>0</v>
      </c>
      <c r="J149" s="101">
        <f>H149+I149</f>
        <v>0</v>
      </c>
      <c r="K149" s="195"/>
    </row>
    <row r="150" spans="1:11" ht="24" customHeight="1" thickBot="1">
      <c r="A150" s="255"/>
      <c r="B150" s="232"/>
      <c r="C150" s="105" t="s">
        <v>111</v>
      </c>
      <c r="D150" s="105" t="s">
        <v>310</v>
      </c>
      <c r="E150" s="147" t="s">
        <v>105</v>
      </c>
      <c r="F150" s="168"/>
      <c r="G150" s="90"/>
      <c r="H150" s="101">
        <f>F150*G150</f>
        <v>0</v>
      </c>
      <c r="I150" s="139">
        <f t="shared" si="39"/>
        <v>0</v>
      </c>
      <c r="J150" s="101">
        <f>H150+I150</f>
        <v>0</v>
      </c>
      <c r="K150" s="195"/>
    </row>
    <row r="151" spans="1:11" ht="17.25" customHeight="1" thickBot="1">
      <c r="A151" s="255"/>
      <c r="B151" s="67"/>
      <c r="C151" s="106"/>
      <c r="D151" s="106"/>
      <c r="E151" s="141"/>
      <c r="F151" s="170"/>
      <c r="G151" s="97"/>
      <c r="H151" s="97"/>
      <c r="I151" s="97"/>
      <c r="J151" s="97"/>
      <c r="K151" s="193"/>
    </row>
    <row r="152" spans="1:11" ht="17.25" customHeight="1" thickBot="1">
      <c r="A152" s="255"/>
      <c r="B152" s="230" t="s">
        <v>311</v>
      </c>
      <c r="C152" s="126" t="s">
        <v>112</v>
      </c>
      <c r="D152" s="126" t="s">
        <v>355</v>
      </c>
      <c r="E152" s="155" t="s">
        <v>356</v>
      </c>
      <c r="F152" s="171"/>
      <c r="G152" s="101"/>
      <c r="H152" s="101">
        <f>F152*G152</f>
        <v>0</v>
      </c>
      <c r="I152" s="145">
        <f t="shared" ref="I152:I155" si="40">ROUND(H152*24/100,2)</f>
        <v>0</v>
      </c>
      <c r="J152" s="101">
        <f>H152+I152</f>
        <v>0</v>
      </c>
      <c r="K152" s="195"/>
    </row>
    <row r="153" spans="1:11" ht="17.25" customHeight="1" thickBot="1">
      <c r="A153" s="255"/>
      <c r="B153" s="231"/>
      <c r="C153" s="105" t="s">
        <v>113</v>
      </c>
      <c r="D153" s="105" t="s">
        <v>312</v>
      </c>
      <c r="E153" s="147" t="s">
        <v>313</v>
      </c>
      <c r="F153" s="168"/>
      <c r="G153" s="90"/>
      <c r="H153" s="101">
        <f>F153*G153</f>
        <v>0</v>
      </c>
      <c r="I153" s="139">
        <f t="shared" si="40"/>
        <v>0</v>
      </c>
      <c r="J153" s="101">
        <f>H153+I153</f>
        <v>0</v>
      </c>
      <c r="K153" s="195"/>
    </row>
    <row r="154" spans="1:11" ht="17.25" customHeight="1" thickBot="1">
      <c r="A154" s="255"/>
      <c r="B154" s="231"/>
      <c r="C154" s="105" t="s">
        <v>314</v>
      </c>
      <c r="D154" s="105" t="s">
        <v>315</v>
      </c>
      <c r="E154" s="147" t="s">
        <v>313</v>
      </c>
      <c r="F154" s="168"/>
      <c r="G154" s="90"/>
      <c r="H154" s="101">
        <f>F154*G154</f>
        <v>0</v>
      </c>
      <c r="I154" s="139">
        <f t="shared" si="40"/>
        <v>0</v>
      </c>
      <c r="J154" s="101">
        <f>H154+I154</f>
        <v>0</v>
      </c>
      <c r="K154" s="195"/>
    </row>
    <row r="155" spans="1:11" ht="17.25" customHeight="1" thickBot="1">
      <c r="A155" s="255"/>
      <c r="B155" s="232"/>
      <c r="C155" s="105" t="s">
        <v>316</v>
      </c>
      <c r="D155" s="105" t="s">
        <v>317</v>
      </c>
      <c r="E155" s="147" t="s">
        <v>313</v>
      </c>
      <c r="F155" s="168"/>
      <c r="G155" s="90"/>
      <c r="H155" s="101">
        <f>F155*G155</f>
        <v>0</v>
      </c>
      <c r="I155" s="139">
        <f t="shared" si="40"/>
        <v>0</v>
      </c>
      <c r="J155" s="101">
        <f>H155+I155</f>
        <v>0</v>
      </c>
      <c r="K155" s="195"/>
    </row>
    <row r="156" spans="1:11" ht="13.5" customHeight="1" thickBot="1">
      <c r="A156" s="255"/>
      <c r="B156" s="67"/>
      <c r="C156" s="106"/>
      <c r="D156" s="106"/>
      <c r="E156" s="141"/>
      <c r="F156" s="170"/>
      <c r="G156" s="97"/>
      <c r="H156" s="97"/>
      <c r="I156" s="97"/>
      <c r="J156" s="97"/>
      <c r="K156" s="193"/>
    </row>
    <row r="157" spans="1:11" ht="17.25" customHeight="1" thickBot="1">
      <c r="A157" s="255"/>
      <c r="B157" s="230" t="s">
        <v>318</v>
      </c>
      <c r="C157" s="126" t="s">
        <v>114</v>
      </c>
      <c r="D157" s="126" t="s">
        <v>319</v>
      </c>
      <c r="E157" s="142" t="s">
        <v>105</v>
      </c>
      <c r="F157" s="172"/>
      <c r="G157" s="101"/>
      <c r="H157" s="101">
        <f>F157*G157</f>
        <v>0</v>
      </c>
      <c r="I157" s="145">
        <f t="shared" ref="I157:I158" si="41">ROUND(H157*24/100,2)</f>
        <v>0</v>
      </c>
      <c r="J157" s="101">
        <f>H157+I157</f>
        <v>0</v>
      </c>
      <c r="K157" s="195"/>
    </row>
    <row r="158" spans="1:11" ht="17.25" customHeight="1" thickBot="1">
      <c r="A158" s="255"/>
      <c r="B158" s="232"/>
      <c r="C158" s="105" t="s">
        <v>320</v>
      </c>
      <c r="D158" s="105" t="s">
        <v>321</v>
      </c>
      <c r="E158" s="143" t="s">
        <v>115</v>
      </c>
      <c r="F158" s="173"/>
      <c r="G158" s="90"/>
      <c r="H158" s="101">
        <f>F158*G158</f>
        <v>0</v>
      </c>
      <c r="I158" s="139">
        <f t="shared" si="41"/>
        <v>0</v>
      </c>
      <c r="J158" s="101">
        <f>H158+I158</f>
        <v>0</v>
      </c>
      <c r="K158" s="195"/>
    </row>
    <row r="159" spans="1:11" ht="13.5" customHeight="1" thickBot="1">
      <c r="A159" s="255"/>
      <c r="B159" s="67"/>
      <c r="C159" s="106"/>
      <c r="D159" s="106"/>
      <c r="E159" s="141"/>
      <c r="F159" s="173"/>
      <c r="G159" s="90"/>
      <c r="H159" s="90"/>
      <c r="I159" s="90"/>
      <c r="J159" s="90"/>
      <c r="K159" s="191"/>
    </row>
    <row r="160" spans="1:11" ht="17.25" customHeight="1" thickBot="1">
      <c r="A160" s="255"/>
      <c r="B160" s="230" t="s">
        <v>322</v>
      </c>
      <c r="C160" s="126" t="s">
        <v>323</v>
      </c>
      <c r="D160" s="126" t="s">
        <v>26</v>
      </c>
      <c r="E160" s="142" t="s">
        <v>35</v>
      </c>
      <c r="F160" s="173"/>
      <c r="G160" s="90"/>
      <c r="H160" s="90">
        <f>F160*G160</f>
        <v>0</v>
      </c>
      <c r="I160" s="139">
        <f>ROUND(H160*24/100,2)</f>
        <v>0</v>
      </c>
      <c r="J160" s="156">
        <f>H160+I160</f>
        <v>0</v>
      </c>
      <c r="K160" s="200"/>
    </row>
    <row r="161" spans="1:11" s="94" customFormat="1" ht="17.25" customHeight="1" thickBot="1">
      <c r="A161" s="256"/>
      <c r="B161" s="232"/>
      <c r="C161" s="157"/>
      <c r="D161" s="153" t="s">
        <v>1</v>
      </c>
      <c r="E161" s="158"/>
      <c r="F161" s="169"/>
      <c r="G161" s="93"/>
      <c r="H161" s="93">
        <f>SUM(H146:H160)</f>
        <v>0</v>
      </c>
      <c r="I161" s="93">
        <f>SUM(I146:I160)</f>
        <v>0</v>
      </c>
      <c r="J161" s="93">
        <f>SUM(J146:J160)</f>
        <v>0</v>
      </c>
      <c r="K161" s="192">
        <f>SUM(K146:K160)</f>
        <v>0</v>
      </c>
    </row>
    <row r="162" spans="1:11" ht="15" customHeight="1" thickBot="1">
      <c r="A162" s="68"/>
      <c r="B162" s="64"/>
      <c r="C162" s="132"/>
      <c r="D162" s="132"/>
      <c r="E162" s="142"/>
      <c r="F162" s="177"/>
      <c r="G162" s="134"/>
      <c r="H162" s="134"/>
      <c r="I162" s="134"/>
      <c r="J162" s="101"/>
      <c r="K162" s="195"/>
    </row>
    <row r="163" spans="1:11" ht="17.25" customHeight="1" thickBot="1">
      <c r="A163" s="254" t="s">
        <v>324</v>
      </c>
      <c r="B163" s="230" t="s">
        <v>116</v>
      </c>
      <c r="C163" s="105" t="s">
        <v>325</v>
      </c>
      <c r="D163" s="126" t="s">
        <v>357</v>
      </c>
      <c r="E163" s="155" t="s">
        <v>117</v>
      </c>
      <c r="F163" s="168"/>
      <c r="G163" s="90"/>
      <c r="H163" s="90">
        <f>F163*G163</f>
        <v>0</v>
      </c>
      <c r="I163" s="139">
        <f t="shared" ref="I163:I164" si="42">ROUND(H163*24/100,2)</f>
        <v>0</v>
      </c>
      <c r="J163" s="90">
        <f>H163+I163</f>
        <v>0</v>
      </c>
      <c r="K163" s="191"/>
    </row>
    <row r="164" spans="1:11" ht="17.25" customHeight="1" thickBot="1">
      <c r="A164" s="255"/>
      <c r="B164" s="231"/>
      <c r="C164" s="105" t="s">
        <v>326</v>
      </c>
      <c r="D164" s="105" t="s">
        <v>358</v>
      </c>
      <c r="E164" s="84" t="s">
        <v>172</v>
      </c>
      <c r="F164" s="168"/>
      <c r="G164" s="90"/>
      <c r="H164" s="90">
        <f>F164*G164</f>
        <v>0</v>
      </c>
      <c r="I164" s="139">
        <f t="shared" si="42"/>
        <v>0</v>
      </c>
      <c r="J164" s="90">
        <f>H164+I164</f>
        <v>0</v>
      </c>
      <c r="K164" s="191"/>
    </row>
    <row r="165" spans="1:11" s="94" customFormat="1" ht="17.25" customHeight="1" thickBot="1">
      <c r="A165" s="263"/>
      <c r="B165" s="232"/>
      <c r="C165" s="157"/>
      <c r="D165" s="153" t="s">
        <v>1</v>
      </c>
      <c r="E165" s="85"/>
      <c r="F165" s="181"/>
      <c r="G165" s="93"/>
      <c r="H165" s="93">
        <f>SUM(H163:H164)</f>
        <v>0</v>
      </c>
      <c r="I165" s="93">
        <f>SUM(I163:I164)</f>
        <v>0</v>
      </c>
      <c r="J165" s="93">
        <f>SUM(J163:J164)</f>
        <v>0</v>
      </c>
      <c r="K165" s="192">
        <f>SUM(K163:K164)</f>
        <v>0</v>
      </c>
    </row>
    <row r="166" spans="1:11" ht="15" customHeight="1" thickBot="1">
      <c r="A166" s="68"/>
      <c r="B166" s="64"/>
      <c r="C166" s="132"/>
      <c r="D166" s="132"/>
      <c r="E166" s="142"/>
      <c r="F166" s="177"/>
      <c r="G166" s="134"/>
      <c r="H166" s="134"/>
      <c r="I166" s="134"/>
      <c r="J166" s="145"/>
      <c r="K166" s="195"/>
    </row>
    <row r="167" spans="1:11" ht="17.25" customHeight="1" thickBot="1">
      <c r="A167" s="254" t="s">
        <v>381</v>
      </c>
      <c r="B167" s="230" t="s">
        <v>382</v>
      </c>
      <c r="C167" s="105" t="s">
        <v>383</v>
      </c>
      <c r="D167" s="126" t="s">
        <v>384</v>
      </c>
      <c r="E167" s="155" t="s">
        <v>385</v>
      </c>
      <c r="F167" s="178"/>
      <c r="G167" s="139"/>
      <c r="H167" s="139">
        <f>F167*G167</f>
        <v>0</v>
      </c>
      <c r="I167" s="139">
        <f t="shared" ref="I167:I168" si="43">ROUND(H167*24/100,2)</f>
        <v>0</v>
      </c>
      <c r="J167" s="139">
        <f>H167+I167</f>
        <v>0</v>
      </c>
      <c r="K167" s="191"/>
    </row>
    <row r="168" spans="1:11" ht="17.25" customHeight="1" thickBot="1">
      <c r="A168" s="255"/>
      <c r="B168" s="231"/>
      <c r="C168" s="105"/>
      <c r="D168" s="105"/>
      <c r="E168" s="84"/>
      <c r="F168" s="178"/>
      <c r="G168" s="139"/>
      <c r="H168" s="139">
        <f>F168*G168</f>
        <v>0</v>
      </c>
      <c r="I168" s="139">
        <f t="shared" si="43"/>
        <v>0</v>
      </c>
      <c r="J168" s="139">
        <f>H168+I168</f>
        <v>0</v>
      </c>
      <c r="K168" s="191"/>
    </row>
    <row r="169" spans="1:11" s="94" customFormat="1" ht="17.25" customHeight="1" thickBot="1">
      <c r="A169" s="263"/>
      <c r="B169" s="232"/>
      <c r="C169" s="157"/>
      <c r="D169" s="153" t="s">
        <v>1</v>
      </c>
      <c r="E169" s="85"/>
      <c r="F169" s="181"/>
      <c r="G169" s="93"/>
      <c r="H169" s="93">
        <f>SUM(H167:H168)</f>
        <v>0</v>
      </c>
      <c r="I169" s="93">
        <f>SUM(I167:I168)</f>
        <v>0</v>
      </c>
      <c r="J169" s="93">
        <f>SUM(J167:J168)</f>
        <v>0</v>
      </c>
      <c r="K169" s="192">
        <f>SUM(K167:K168)</f>
        <v>0</v>
      </c>
    </row>
    <row r="170" spans="1:11" ht="17.25" customHeight="1" thickBot="1">
      <c r="A170" s="69"/>
      <c r="B170" s="69"/>
      <c r="C170" s="159"/>
      <c r="D170" s="159"/>
      <c r="E170" s="160"/>
      <c r="F170" s="161"/>
      <c r="G170" s="162"/>
      <c r="H170" s="162"/>
      <c r="I170" s="162"/>
      <c r="J170" s="162"/>
      <c r="K170" s="201"/>
    </row>
    <row r="171" spans="1:11" ht="24.75" customHeight="1" thickTop="1" thickBot="1">
      <c r="A171" s="239" t="s">
        <v>327</v>
      </c>
      <c r="B171" s="240"/>
      <c r="C171" s="240"/>
      <c r="D171" s="240"/>
      <c r="E171" s="240"/>
      <c r="F171" s="240"/>
      <c r="G171" s="241"/>
      <c r="H171" s="86" t="s">
        <v>1</v>
      </c>
      <c r="I171" s="86" t="s">
        <v>0</v>
      </c>
      <c r="J171" s="87" t="s">
        <v>6</v>
      </c>
      <c r="K171" s="190" t="s">
        <v>361</v>
      </c>
    </row>
    <row r="172" spans="1:11" ht="17.25" customHeight="1" thickTop="1" thickBot="1">
      <c r="A172" s="242" t="s">
        <v>328</v>
      </c>
      <c r="B172" s="243"/>
      <c r="C172" s="243"/>
      <c r="D172" s="243"/>
      <c r="E172" s="243"/>
      <c r="F172" s="243"/>
      <c r="G172" s="244"/>
      <c r="H172" s="163">
        <f>H11</f>
        <v>0</v>
      </c>
      <c r="I172" s="163">
        <f>I11</f>
        <v>0</v>
      </c>
      <c r="J172" s="163">
        <f>J11</f>
        <v>0</v>
      </c>
      <c r="K172" s="202">
        <f>K11</f>
        <v>0</v>
      </c>
    </row>
    <row r="173" spans="1:11" ht="17.25" customHeight="1" thickBot="1">
      <c r="A173" s="245" t="s">
        <v>329</v>
      </c>
      <c r="B173" s="246"/>
      <c r="C173" s="246"/>
      <c r="D173" s="246"/>
      <c r="E173" s="246"/>
      <c r="F173" s="246"/>
      <c r="G173" s="247"/>
      <c r="H173" s="163">
        <f>H19</f>
        <v>0</v>
      </c>
      <c r="I173" s="163">
        <f>I19</f>
        <v>0</v>
      </c>
      <c r="J173" s="163">
        <f>J19</f>
        <v>0</v>
      </c>
      <c r="K173" s="202">
        <f>K19</f>
        <v>0</v>
      </c>
    </row>
    <row r="174" spans="1:11" ht="17.25" customHeight="1" thickBot="1">
      <c r="A174" s="245" t="s">
        <v>330</v>
      </c>
      <c r="B174" s="246"/>
      <c r="C174" s="246"/>
      <c r="D174" s="246"/>
      <c r="E174" s="246"/>
      <c r="F174" s="246"/>
      <c r="G174" s="247"/>
      <c r="H174" s="163">
        <f>H47</f>
        <v>0</v>
      </c>
      <c r="I174" s="163">
        <f>I47</f>
        <v>0</v>
      </c>
      <c r="J174" s="163">
        <f>J47</f>
        <v>0</v>
      </c>
      <c r="K174" s="202">
        <f>K47</f>
        <v>0</v>
      </c>
    </row>
    <row r="175" spans="1:11" ht="17.25" customHeight="1" thickBot="1">
      <c r="A175" s="245" t="s">
        <v>331</v>
      </c>
      <c r="B175" s="246"/>
      <c r="C175" s="246"/>
      <c r="D175" s="246"/>
      <c r="E175" s="246"/>
      <c r="F175" s="246"/>
      <c r="G175" s="247"/>
      <c r="H175" s="163">
        <f>H82</f>
        <v>0</v>
      </c>
      <c r="I175" s="163">
        <f>I82</f>
        <v>0</v>
      </c>
      <c r="J175" s="163">
        <f>J82</f>
        <v>0</v>
      </c>
      <c r="K175" s="202">
        <f>K82</f>
        <v>0</v>
      </c>
    </row>
    <row r="176" spans="1:11" ht="17.25" customHeight="1" thickBot="1">
      <c r="A176" s="245" t="s">
        <v>332</v>
      </c>
      <c r="B176" s="246"/>
      <c r="C176" s="246"/>
      <c r="D176" s="246"/>
      <c r="E176" s="246"/>
      <c r="F176" s="246"/>
      <c r="G176" s="247"/>
      <c r="H176" s="163">
        <f>H110</f>
        <v>0</v>
      </c>
      <c r="I176" s="163">
        <f>I110</f>
        <v>0</v>
      </c>
      <c r="J176" s="163">
        <f>J110</f>
        <v>0</v>
      </c>
      <c r="K176" s="202">
        <f>K110</f>
        <v>0</v>
      </c>
    </row>
    <row r="177" spans="1:11" ht="17.25" customHeight="1" thickBot="1">
      <c r="A177" s="245" t="s">
        <v>333</v>
      </c>
      <c r="B177" s="246"/>
      <c r="C177" s="246"/>
      <c r="D177" s="246"/>
      <c r="E177" s="246"/>
      <c r="F177" s="246"/>
      <c r="G177" s="247"/>
      <c r="H177" s="163">
        <f>H144</f>
        <v>0</v>
      </c>
      <c r="I177" s="163">
        <f>I144</f>
        <v>0</v>
      </c>
      <c r="J177" s="163">
        <f>J144</f>
        <v>0</v>
      </c>
      <c r="K177" s="202">
        <f>K144</f>
        <v>0</v>
      </c>
    </row>
    <row r="178" spans="1:11" ht="17.25" customHeight="1" thickBot="1">
      <c r="A178" s="245" t="s">
        <v>334</v>
      </c>
      <c r="B178" s="246"/>
      <c r="C178" s="246"/>
      <c r="D178" s="246"/>
      <c r="E178" s="246"/>
      <c r="F178" s="246"/>
      <c r="G178" s="247"/>
      <c r="H178" s="163">
        <f>H161</f>
        <v>0</v>
      </c>
      <c r="I178" s="163">
        <f>I161</f>
        <v>0</v>
      </c>
      <c r="J178" s="163">
        <f>J161</f>
        <v>0</v>
      </c>
      <c r="K178" s="202">
        <f>K161</f>
        <v>0</v>
      </c>
    </row>
    <row r="179" spans="1:11" ht="17.25" customHeight="1" thickBot="1">
      <c r="A179" s="245" t="s">
        <v>335</v>
      </c>
      <c r="B179" s="246"/>
      <c r="C179" s="246"/>
      <c r="D179" s="246"/>
      <c r="E179" s="246"/>
      <c r="F179" s="246"/>
      <c r="G179" s="247"/>
      <c r="H179" s="163">
        <f>H165</f>
        <v>0</v>
      </c>
      <c r="I179" s="163">
        <f>I165</f>
        <v>0</v>
      </c>
      <c r="J179" s="163">
        <f>J165</f>
        <v>0</v>
      </c>
      <c r="K179" s="202">
        <f>K165</f>
        <v>0</v>
      </c>
    </row>
    <row r="180" spans="1:11" ht="17.25" customHeight="1" thickBot="1">
      <c r="A180" s="233" t="s">
        <v>380</v>
      </c>
      <c r="B180" s="234"/>
      <c r="C180" s="234"/>
      <c r="D180" s="234"/>
      <c r="E180" s="234"/>
      <c r="F180" s="234"/>
      <c r="G180" s="235"/>
      <c r="H180" s="164">
        <f>H169</f>
        <v>0</v>
      </c>
      <c r="I180" s="164">
        <f>I169</f>
        <v>0</v>
      </c>
      <c r="J180" s="164">
        <f>J169</f>
        <v>0</v>
      </c>
      <c r="K180" s="203">
        <f>K169</f>
        <v>0</v>
      </c>
    </row>
    <row r="181" spans="1:11" ht="17.25" customHeight="1" thickTop="1" thickBot="1">
      <c r="A181" s="236" t="s">
        <v>27</v>
      </c>
      <c r="B181" s="237"/>
      <c r="C181" s="237"/>
      <c r="D181" s="237"/>
      <c r="E181" s="237"/>
      <c r="F181" s="237"/>
      <c r="G181" s="238"/>
      <c r="H181" s="165">
        <f>SUM(H172:H180)</f>
        <v>0</v>
      </c>
      <c r="I181" s="166">
        <f>SUM(I172:I180)</f>
        <v>0</v>
      </c>
      <c r="J181" s="167">
        <f>SUM(J172:J180)</f>
        <v>0</v>
      </c>
      <c r="K181" s="204">
        <f>SUM(K172:K180)</f>
        <v>0</v>
      </c>
    </row>
    <row r="182" spans="1:11" ht="15.75" thickTop="1">
      <c r="A182" s="70"/>
    </row>
    <row r="183" spans="1:11">
      <c r="A183" s="71" t="s">
        <v>373</v>
      </c>
    </row>
    <row r="184" spans="1:11">
      <c r="A184" s="71" t="s">
        <v>372</v>
      </c>
    </row>
    <row r="185" spans="1:11">
      <c r="A185" s="71" t="s">
        <v>374</v>
      </c>
    </row>
    <row r="186" spans="1:11">
      <c r="A186" s="71" t="s">
        <v>375</v>
      </c>
    </row>
    <row r="187" spans="1:11">
      <c r="A187" s="71" t="s">
        <v>376</v>
      </c>
    </row>
    <row r="188" spans="1:11">
      <c r="A188" s="188" t="s">
        <v>377</v>
      </c>
      <c r="B188" s="183"/>
      <c r="C188" s="184"/>
      <c r="D188" s="184"/>
      <c r="E188" s="185"/>
      <c r="F188" s="186"/>
      <c r="G188" s="187"/>
      <c r="H188" s="187"/>
      <c r="I188" s="187"/>
      <c r="J188" s="187"/>
      <c r="K188" s="208"/>
    </row>
    <row r="189" spans="1:11" ht="18" customHeight="1">
      <c r="A189" s="188" t="s">
        <v>378</v>
      </c>
    </row>
    <row r="190" spans="1:11">
      <c r="A190" s="72"/>
    </row>
  </sheetData>
  <mergeCells count="48">
    <mergeCell ref="B59:B63"/>
    <mergeCell ref="B65:B70"/>
    <mergeCell ref="B72:B81"/>
    <mergeCell ref="A84:A109"/>
    <mergeCell ref="B84:B99"/>
    <mergeCell ref="B101:B104"/>
    <mergeCell ref="B106:B109"/>
    <mergeCell ref="A49:A82"/>
    <mergeCell ref="A21:A46"/>
    <mergeCell ref="B21:B25"/>
    <mergeCell ref="B27:B36"/>
    <mergeCell ref="B38:B46"/>
    <mergeCell ref="B49:B57"/>
    <mergeCell ref="A2:J2"/>
    <mergeCell ref="A5:A12"/>
    <mergeCell ref="B5:B10"/>
    <mergeCell ref="A13:A20"/>
    <mergeCell ref="B13:B18"/>
    <mergeCell ref="B112:B113"/>
    <mergeCell ref="B115:B116"/>
    <mergeCell ref="B118:B120"/>
    <mergeCell ref="B122:B123"/>
    <mergeCell ref="B125:B129"/>
    <mergeCell ref="B131:B136"/>
    <mergeCell ref="B138:B140"/>
    <mergeCell ref="B142:B143"/>
    <mergeCell ref="A146:A161"/>
    <mergeCell ref="B146:B147"/>
    <mergeCell ref="B149:B150"/>
    <mergeCell ref="B152:B155"/>
    <mergeCell ref="B157:B158"/>
    <mergeCell ref="B160:B161"/>
    <mergeCell ref="A112:A143"/>
    <mergeCell ref="B163:B165"/>
    <mergeCell ref="A180:G180"/>
    <mergeCell ref="B167:B169"/>
    <mergeCell ref="A181:G181"/>
    <mergeCell ref="A171:G171"/>
    <mergeCell ref="A172:G172"/>
    <mergeCell ref="A173:G173"/>
    <mergeCell ref="A174:G174"/>
    <mergeCell ref="A175:G175"/>
    <mergeCell ref="A176:G176"/>
    <mergeCell ref="A177:G177"/>
    <mergeCell ref="A178:G178"/>
    <mergeCell ref="A179:G179"/>
    <mergeCell ref="A163:A165"/>
    <mergeCell ref="A167:A169"/>
  </mergeCells>
  <phoneticPr fontId="5" type="noConversion"/>
  <printOptions horizontalCentered="1"/>
  <pageMargins left="0.19685039370078741" right="0.19685039370078741" top="0.27559055118110237" bottom="0.70866141732283472" header="0.31496062992125984" footer="0.55118110236220474"/>
  <pageSetup paperSize="9" scale="90" firstPageNumber="21" orientation="portrait" useFirstPageNumber="1" horizontalDpi="4294967293" verticalDpi="4294967293" r:id="rId1"/>
  <headerFooter alignWithMargins="0">
    <oddFooter>&amp;L&amp;"Arial Greek,Έντονη πλάγια γραφή"ΑΝ.ΗΜΑ. Α.Ε.</oddFooter>
  </headerFooter>
  <rowBreaks count="2" manualBreakCount="2">
    <brk id="52" max="10" man="1"/>
    <brk id="9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4"/>
  <sheetViews>
    <sheetView showGridLines="0" workbookViewId="0">
      <selection activeCell="I1" sqref="I1:I1048576"/>
    </sheetView>
  </sheetViews>
  <sheetFormatPr defaultRowHeight="12.75"/>
  <cols>
    <col min="1" max="1" width="5" style="14" customWidth="1"/>
    <col min="2" max="2" width="29" style="14" customWidth="1"/>
    <col min="3" max="3" width="8.85546875" style="21" customWidth="1"/>
    <col min="4" max="4" width="8.42578125" style="21" customWidth="1"/>
    <col min="5" max="5" width="11.28515625" style="21" customWidth="1"/>
    <col min="6" max="6" width="10.85546875" style="19" customWidth="1"/>
    <col min="7" max="7" width="10.42578125" style="19" customWidth="1"/>
    <col min="8" max="8" width="12.5703125" style="19" customWidth="1"/>
    <col min="9" max="9" width="12.5703125" style="19" hidden="1" customWidth="1"/>
    <col min="10" max="16384" width="9.140625" style="14"/>
  </cols>
  <sheetData>
    <row r="1" spans="1:9" s="18" customFormat="1" ht="33" customHeight="1">
      <c r="A1" s="229" t="s">
        <v>427</v>
      </c>
      <c r="B1" s="229"/>
      <c r="C1" s="229"/>
      <c r="D1" s="229"/>
      <c r="E1" s="229"/>
      <c r="F1" s="229"/>
      <c r="G1" s="229"/>
      <c r="H1" s="229"/>
      <c r="I1" s="17"/>
    </row>
    <row r="2" spans="1:9" ht="18.75" customHeight="1">
      <c r="A2" s="7"/>
      <c r="B2" s="6"/>
      <c r="C2" s="11"/>
      <c r="D2" s="11"/>
      <c r="E2" s="11"/>
    </row>
    <row r="3" spans="1:9" ht="39.75" customHeight="1">
      <c r="A3" s="5" t="s">
        <v>2</v>
      </c>
      <c r="B3" s="5" t="s">
        <v>396</v>
      </c>
      <c r="C3" s="5" t="s">
        <v>391</v>
      </c>
      <c r="D3" s="5" t="s">
        <v>5</v>
      </c>
      <c r="E3" s="5" t="s">
        <v>28</v>
      </c>
      <c r="F3" s="10" t="s">
        <v>393</v>
      </c>
      <c r="G3" s="10" t="s">
        <v>392</v>
      </c>
      <c r="H3" s="10" t="s">
        <v>1</v>
      </c>
      <c r="I3" s="211" t="s">
        <v>361</v>
      </c>
    </row>
    <row r="4" spans="1:9" ht="18.75" customHeight="1">
      <c r="A4" s="219">
        <v>1</v>
      </c>
      <c r="B4" s="3"/>
      <c r="C4" s="219"/>
      <c r="D4" s="182"/>
      <c r="E4" s="182"/>
      <c r="F4" s="20">
        <f>ROUND(D4*E4,2)</f>
        <v>0</v>
      </c>
      <c r="G4" s="20">
        <f>ROUND(F4*0.24,2)</f>
        <v>0</v>
      </c>
      <c r="H4" s="20">
        <f>F4+G4</f>
        <v>0</v>
      </c>
      <c r="I4" s="209"/>
    </row>
    <row r="5" spans="1:9" ht="18.75" customHeight="1">
      <c r="A5" s="219">
        <v>2</v>
      </c>
      <c r="B5" s="3"/>
      <c r="C5" s="219"/>
      <c r="D5" s="182"/>
      <c r="E5" s="182"/>
      <c r="F5" s="20">
        <f>ROUND(D5*E5,2)</f>
        <v>0</v>
      </c>
      <c r="G5" s="20">
        <f t="shared" ref="G5:G8" si="0">ROUND(F5*0.24,2)</f>
        <v>0</v>
      </c>
      <c r="H5" s="20">
        <f>F5+G5</f>
        <v>0</v>
      </c>
      <c r="I5" s="209"/>
    </row>
    <row r="6" spans="1:9" ht="18.75" customHeight="1">
      <c r="A6" s="219">
        <v>3</v>
      </c>
      <c r="B6" s="219"/>
      <c r="C6" s="219"/>
      <c r="D6" s="182"/>
      <c r="E6" s="182"/>
      <c r="F6" s="20">
        <f>ROUND(D6*E6,2)</f>
        <v>0</v>
      </c>
      <c r="G6" s="20">
        <f t="shared" si="0"/>
        <v>0</v>
      </c>
      <c r="H6" s="20">
        <f>F6+G6</f>
        <v>0</v>
      </c>
      <c r="I6" s="209"/>
    </row>
    <row r="7" spans="1:9" ht="18.75" customHeight="1">
      <c r="A7" s="219">
        <v>4</v>
      </c>
      <c r="B7" s="219"/>
      <c r="C7" s="219"/>
      <c r="D7" s="182"/>
      <c r="E7" s="182"/>
      <c r="F7" s="20">
        <f t="shared" ref="F7:F8" si="1">ROUND(D7*E7,2)</f>
        <v>0</v>
      </c>
      <c r="G7" s="20">
        <f t="shared" si="0"/>
        <v>0</v>
      </c>
      <c r="H7" s="20">
        <f t="shared" ref="H7:H8" si="2">F7+G7</f>
        <v>0</v>
      </c>
      <c r="I7" s="209"/>
    </row>
    <row r="8" spans="1:9" ht="18.75" customHeight="1">
      <c r="A8" s="219">
        <v>5</v>
      </c>
      <c r="B8" s="219"/>
      <c r="C8" s="219"/>
      <c r="D8" s="182"/>
      <c r="E8" s="182"/>
      <c r="F8" s="20">
        <f t="shared" si="1"/>
        <v>0</v>
      </c>
      <c r="G8" s="20">
        <f t="shared" si="0"/>
        <v>0</v>
      </c>
      <c r="H8" s="20">
        <f t="shared" si="2"/>
        <v>0</v>
      </c>
      <c r="I8" s="209"/>
    </row>
    <row r="9" spans="1:9" ht="22.5" customHeight="1">
      <c r="A9" s="2"/>
      <c r="B9" s="9" t="s">
        <v>1</v>
      </c>
      <c r="C9" s="219"/>
      <c r="D9" s="219"/>
      <c r="E9" s="219"/>
      <c r="F9" s="73">
        <f>SUM(F4:F8)</f>
        <v>0</v>
      </c>
      <c r="G9" s="73">
        <f>SUM(G4:G8)</f>
        <v>0</v>
      </c>
      <c r="H9" s="73">
        <f>SUM(H4:H8)</f>
        <v>0</v>
      </c>
      <c r="I9" s="210">
        <f>SUM(I4:I8)</f>
        <v>0</v>
      </c>
    </row>
    <row r="12" spans="1:9" s="18" customFormat="1" ht="47.25" customHeight="1">
      <c r="A12" s="229" t="s">
        <v>428</v>
      </c>
      <c r="B12" s="229"/>
      <c r="C12" s="229"/>
      <c r="D12" s="229"/>
      <c r="E12" s="229"/>
      <c r="F12" s="229"/>
      <c r="G12" s="229"/>
      <c r="H12" s="229"/>
      <c r="I12" s="17"/>
    </row>
    <row r="13" spans="1:9" ht="18.75" customHeight="1">
      <c r="A13" s="7"/>
      <c r="B13" s="6"/>
      <c r="C13" s="11"/>
      <c r="D13" s="11"/>
      <c r="E13" s="11"/>
    </row>
    <row r="14" spans="1:9" ht="39.75" customHeight="1">
      <c r="A14" s="5" t="s">
        <v>2</v>
      </c>
      <c r="B14" s="5" t="s">
        <v>396</v>
      </c>
      <c r="C14" s="5" t="s">
        <v>391</v>
      </c>
      <c r="D14" s="5" t="s">
        <v>5</v>
      </c>
      <c r="E14" s="5" t="s">
        <v>28</v>
      </c>
      <c r="F14" s="10" t="s">
        <v>393</v>
      </c>
      <c r="G14" s="10" t="s">
        <v>392</v>
      </c>
      <c r="H14" s="10" t="s">
        <v>1</v>
      </c>
      <c r="I14" s="211" t="s">
        <v>361</v>
      </c>
    </row>
    <row r="15" spans="1:9" ht="18.75" customHeight="1">
      <c r="A15" s="219">
        <v>1</v>
      </c>
      <c r="B15" s="3"/>
      <c r="C15" s="219"/>
      <c r="D15" s="182"/>
      <c r="E15" s="182"/>
      <c r="F15" s="20">
        <f>ROUND(D15*E15,2)</f>
        <v>0</v>
      </c>
      <c r="G15" s="20">
        <f>ROUND(F15*0.24,2)</f>
        <v>0</v>
      </c>
      <c r="H15" s="20">
        <f>F15+G15</f>
        <v>0</v>
      </c>
      <c r="I15" s="209"/>
    </row>
    <row r="16" spans="1:9" ht="18.75" customHeight="1">
      <c r="A16" s="219">
        <v>2</v>
      </c>
      <c r="B16" s="3"/>
      <c r="C16" s="219"/>
      <c r="D16" s="182"/>
      <c r="E16" s="182"/>
      <c r="F16" s="20">
        <f>ROUND(D16*E16,2)</f>
        <v>0</v>
      </c>
      <c r="G16" s="20">
        <f t="shared" ref="G16:G19" si="3">ROUND(F16*0.24,2)</f>
        <v>0</v>
      </c>
      <c r="H16" s="20">
        <f>F16+G16</f>
        <v>0</v>
      </c>
      <c r="I16" s="209"/>
    </row>
    <row r="17" spans="1:9" ht="18.75" customHeight="1">
      <c r="A17" s="219">
        <v>3</v>
      </c>
      <c r="B17" s="219"/>
      <c r="C17" s="219"/>
      <c r="D17" s="182"/>
      <c r="E17" s="182"/>
      <c r="F17" s="20">
        <f>ROUND(D17*E17,2)</f>
        <v>0</v>
      </c>
      <c r="G17" s="20">
        <f t="shared" si="3"/>
        <v>0</v>
      </c>
      <c r="H17" s="20">
        <f>F17+G17</f>
        <v>0</v>
      </c>
      <c r="I17" s="209"/>
    </row>
    <row r="18" spans="1:9" ht="18.75" customHeight="1">
      <c r="A18" s="219">
        <v>4</v>
      </c>
      <c r="B18" s="219"/>
      <c r="C18" s="219"/>
      <c r="D18" s="182"/>
      <c r="E18" s="182"/>
      <c r="F18" s="20">
        <f t="shared" ref="F18:F19" si="4">ROUND(D18*E18,2)</f>
        <v>0</v>
      </c>
      <c r="G18" s="20">
        <f t="shared" si="3"/>
        <v>0</v>
      </c>
      <c r="H18" s="20">
        <f t="shared" ref="H18:H19" si="5">F18+G18</f>
        <v>0</v>
      </c>
      <c r="I18" s="209"/>
    </row>
    <row r="19" spans="1:9" ht="18.75" customHeight="1">
      <c r="A19" s="219">
        <v>5</v>
      </c>
      <c r="B19" s="219"/>
      <c r="C19" s="219"/>
      <c r="D19" s="182"/>
      <c r="E19" s="182"/>
      <c r="F19" s="20">
        <f t="shared" si="4"/>
        <v>0</v>
      </c>
      <c r="G19" s="20">
        <f t="shared" si="3"/>
        <v>0</v>
      </c>
      <c r="H19" s="20">
        <f t="shared" si="5"/>
        <v>0</v>
      </c>
      <c r="I19" s="209"/>
    </row>
    <row r="20" spans="1:9" ht="22.5" customHeight="1">
      <c r="A20" s="2"/>
      <c r="B20" s="9" t="s">
        <v>1</v>
      </c>
      <c r="C20" s="219"/>
      <c r="D20" s="219"/>
      <c r="E20" s="219"/>
      <c r="F20" s="73">
        <f>SUM(F15:F19)</f>
        <v>0</v>
      </c>
      <c r="G20" s="73">
        <f>SUM(G15:G19)</f>
        <v>0</v>
      </c>
      <c r="H20" s="73">
        <f>SUM(H15:H19)</f>
        <v>0</v>
      </c>
      <c r="I20" s="210">
        <f>SUM(I15:I19)</f>
        <v>0</v>
      </c>
    </row>
    <row r="23" spans="1:9" s="18" customFormat="1" ht="48.75" customHeight="1">
      <c r="A23" s="229" t="s">
        <v>429</v>
      </c>
      <c r="B23" s="229"/>
      <c r="C23" s="229"/>
      <c r="D23" s="229"/>
      <c r="E23" s="229"/>
      <c r="F23" s="229"/>
      <c r="G23" s="229"/>
      <c r="H23" s="229"/>
      <c r="I23" s="17"/>
    </row>
    <row r="24" spans="1:9" ht="18.75" customHeight="1">
      <c r="A24" s="7"/>
      <c r="B24" s="6"/>
      <c r="C24" s="11"/>
      <c r="D24" s="11"/>
      <c r="E24" s="11"/>
    </row>
    <row r="25" spans="1:9" ht="39.75" customHeight="1">
      <c r="A25" s="5" t="s">
        <v>2</v>
      </c>
      <c r="B25" s="5" t="s">
        <v>396</v>
      </c>
      <c r="C25" s="5" t="s">
        <v>391</v>
      </c>
      <c r="D25" s="5" t="s">
        <v>5</v>
      </c>
      <c r="E25" s="5" t="s">
        <v>28</v>
      </c>
      <c r="F25" s="10" t="s">
        <v>393</v>
      </c>
      <c r="G25" s="10" t="s">
        <v>392</v>
      </c>
      <c r="H25" s="10" t="s">
        <v>1</v>
      </c>
      <c r="I25" s="211" t="s">
        <v>361</v>
      </c>
    </row>
    <row r="26" spans="1:9" ht="18.75" customHeight="1">
      <c r="A26" s="219">
        <v>1</v>
      </c>
      <c r="B26" s="3"/>
      <c r="C26" s="219"/>
      <c r="D26" s="182"/>
      <c r="E26" s="182"/>
      <c r="F26" s="20">
        <f>ROUND(D26*E26,2)</f>
        <v>0</v>
      </c>
      <c r="G26" s="20">
        <f>ROUND(F26*0.24,2)</f>
        <v>0</v>
      </c>
      <c r="H26" s="20">
        <f>F26+G26</f>
        <v>0</v>
      </c>
      <c r="I26" s="209"/>
    </row>
    <row r="27" spans="1:9" ht="18.75" customHeight="1">
      <c r="A27" s="219">
        <v>2</v>
      </c>
      <c r="B27" s="3"/>
      <c r="C27" s="219"/>
      <c r="D27" s="182"/>
      <c r="E27" s="182"/>
      <c r="F27" s="20">
        <f>ROUND(D27*E27,2)</f>
        <v>0</v>
      </c>
      <c r="G27" s="20">
        <f t="shared" ref="G27:G30" si="6">ROUND(F27*0.24,2)</f>
        <v>0</v>
      </c>
      <c r="H27" s="20">
        <f>F27+G27</f>
        <v>0</v>
      </c>
      <c r="I27" s="209"/>
    </row>
    <row r="28" spans="1:9" ht="18.75" customHeight="1">
      <c r="A28" s="219">
        <v>3</v>
      </c>
      <c r="B28" s="219"/>
      <c r="C28" s="219"/>
      <c r="D28" s="182"/>
      <c r="E28" s="182"/>
      <c r="F28" s="20">
        <f>ROUND(D28*E28,2)</f>
        <v>0</v>
      </c>
      <c r="G28" s="20">
        <f t="shared" si="6"/>
        <v>0</v>
      </c>
      <c r="H28" s="20">
        <f>F28+G28</f>
        <v>0</v>
      </c>
      <c r="I28" s="209"/>
    </row>
    <row r="29" spans="1:9" ht="18.75" customHeight="1">
      <c r="A29" s="219">
        <v>4</v>
      </c>
      <c r="B29" s="219"/>
      <c r="C29" s="219"/>
      <c r="D29" s="182"/>
      <c r="E29" s="182"/>
      <c r="F29" s="20">
        <f t="shared" ref="F29:F30" si="7">ROUND(D29*E29,2)</f>
        <v>0</v>
      </c>
      <c r="G29" s="20">
        <f t="shared" si="6"/>
        <v>0</v>
      </c>
      <c r="H29" s="20">
        <f t="shared" ref="H29:H30" si="8">F29+G29</f>
        <v>0</v>
      </c>
      <c r="I29" s="209"/>
    </row>
    <row r="30" spans="1:9" ht="18.75" customHeight="1">
      <c r="A30" s="219">
        <v>5</v>
      </c>
      <c r="B30" s="219"/>
      <c r="C30" s="219"/>
      <c r="D30" s="182"/>
      <c r="E30" s="182"/>
      <c r="F30" s="20">
        <f t="shared" si="7"/>
        <v>0</v>
      </c>
      <c r="G30" s="20">
        <f t="shared" si="6"/>
        <v>0</v>
      </c>
      <c r="H30" s="20">
        <f t="shared" si="8"/>
        <v>0</v>
      </c>
      <c r="I30" s="209"/>
    </row>
    <row r="31" spans="1:9" ht="22.5" customHeight="1">
      <c r="A31" s="2"/>
      <c r="B31" s="9" t="s">
        <v>1</v>
      </c>
      <c r="C31" s="219"/>
      <c r="D31" s="219"/>
      <c r="E31" s="219"/>
      <c r="F31" s="73">
        <f>SUM(F26:F30)</f>
        <v>0</v>
      </c>
      <c r="G31" s="73">
        <f>SUM(G26:G30)</f>
        <v>0</v>
      </c>
      <c r="H31" s="73">
        <f>SUM(H26:H30)</f>
        <v>0</v>
      </c>
      <c r="I31" s="210">
        <f>SUM(I26:I30)</f>
        <v>0</v>
      </c>
    </row>
    <row r="34" spans="1:9" s="18" customFormat="1" ht="31.5" customHeight="1">
      <c r="A34" s="229" t="s">
        <v>430</v>
      </c>
      <c r="B34" s="229"/>
      <c r="C34" s="229"/>
      <c r="D34" s="229"/>
      <c r="E34" s="229"/>
      <c r="F34" s="229"/>
      <c r="G34" s="229"/>
      <c r="H34" s="229"/>
      <c r="I34" s="17"/>
    </row>
    <row r="35" spans="1:9" ht="18.75" customHeight="1">
      <c r="A35" s="7"/>
      <c r="B35" s="6"/>
      <c r="C35" s="11"/>
      <c r="D35" s="11"/>
      <c r="E35" s="11"/>
    </row>
    <row r="36" spans="1:9" ht="39.75" customHeight="1">
      <c r="A36" s="5" t="s">
        <v>2</v>
      </c>
      <c r="B36" s="5" t="s">
        <v>390</v>
      </c>
      <c r="C36" s="5" t="s">
        <v>391</v>
      </c>
      <c r="D36" s="5" t="s">
        <v>5</v>
      </c>
      <c r="E36" s="5" t="s">
        <v>28</v>
      </c>
      <c r="F36" s="10" t="s">
        <v>393</v>
      </c>
      <c r="G36" s="10" t="s">
        <v>392</v>
      </c>
      <c r="H36" s="10" t="s">
        <v>1</v>
      </c>
      <c r="I36" s="211" t="s">
        <v>361</v>
      </c>
    </row>
    <row r="37" spans="1:9" ht="18.75" customHeight="1">
      <c r="A37" s="219">
        <v>1</v>
      </c>
      <c r="B37" s="3"/>
      <c r="C37" s="219"/>
      <c r="D37" s="182"/>
      <c r="E37" s="182"/>
      <c r="F37" s="20">
        <f>ROUND(D37*E37,2)</f>
        <v>0</v>
      </c>
      <c r="G37" s="20">
        <f>ROUND(F37*0.24,2)</f>
        <v>0</v>
      </c>
      <c r="H37" s="20">
        <f>F37+G37</f>
        <v>0</v>
      </c>
      <c r="I37" s="209"/>
    </row>
    <row r="38" spans="1:9" ht="18.75" customHeight="1">
      <c r="A38" s="219">
        <v>2</v>
      </c>
      <c r="B38" s="3"/>
      <c r="C38" s="219"/>
      <c r="D38" s="182"/>
      <c r="E38" s="182"/>
      <c r="F38" s="20">
        <f>ROUND(D38*E38,2)</f>
        <v>0</v>
      </c>
      <c r="G38" s="20">
        <f t="shared" ref="G38:G41" si="9">ROUND(F38*0.24,2)</f>
        <v>0</v>
      </c>
      <c r="H38" s="20">
        <f>F38+G38</f>
        <v>0</v>
      </c>
      <c r="I38" s="209"/>
    </row>
    <row r="39" spans="1:9" ht="18.75" customHeight="1">
      <c r="A39" s="219">
        <v>3</v>
      </c>
      <c r="B39" s="219"/>
      <c r="C39" s="219"/>
      <c r="D39" s="182"/>
      <c r="E39" s="182"/>
      <c r="F39" s="20">
        <f>ROUND(D39*E39,2)</f>
        <v>0</v>
      </c>
      <c r="G39" s="20">
        <f t="shared" si="9"/>
        <v>0</v>
      </c>
      <c r="H39" s="20">
        <f>F39+G39</f>
        <v>0</v>
      </c>
      <c r="I39" s="209"/>
    </row>
    <row r="40" spans="1:9" ht="18.75" customHeight="1">
      <c r="A40" s="219">
        <v>4</v>
      </c>
      <c r="B40" s="219"/>
      <c r="C40" s="219"/>
      <c r="D40" s="182"/>
      <c r="E40" s="182"/>
      <c r="F40" s="20">
        <f t="shared" ref="F40:F41" si="10">ROUND(D40*E40,2)</f>
        <v>0</v>
      </c>
      <c r="G40" s="20">
        <f t="shared" si="9"/>
        <v>0</v>
      </c>
      <c r="H40" s="20">
        <f t="shared" ref="H40:H41" si="11">F40+G40</f>
        <v>0</v>
      </c>
      <c r="I40" s="209"/>
    </row>
    <row r="41" spans="1:9" ht="18.75" customHeight="1">
      <c r="A41" s="219">
        <v>5</v>
      </c>
      <c r="B41" s="219"/>
      <c r="C41" s="219"/>
      <c r="D41" s="182"/>
      <c r="E41" s="182"/>
      <c r="F41" s="20">
        <f t="shared" si="10"/>
        <v>0</v>
      </c>
      <c r="G41" s="20">
        <f t="shared" si="9"/>
        <v>0</v>
      </c>
      <c r="H41" s="20">
        <f t="shared" si="11"/>
        <v>0</v>
      </c>
      <c r="I41" s="209"/>
    </row>
    <row r="42" spans="1:9" ht="22.5" customHeight="1">
      <c r="A42" s="2"/>
      <c r="B42" s="9" t="s">
        <v>1</v>
      </c>
      <c r="C42" s="219"/>
      <c r="D42" s="219"/>
      <c r="E42" s="219"/>
      <c r="F42" s="73">
        <f>SUM(F37:F41)</f>
        <v>0</v>
      </c>
      <c r="G42" s="73">
        <f>SUM(G37:G41)</f>
        <v>0</v>
      </c>
      <c r="H42" s="73">
        <f>SUM(H37:H41)</f>
        <v>0</v>
      </c>
      <c r="I42" s="210">
        <f>SUM(I37:I41)</f>
        <v>0</v>
      </c>
    </row>
    <row r="45" spans="1:9" s="18" customFormat="1" ht="48.75" customHeight="1">
      <c r="A45" s="229" t="s">
        <v>431</v>
      </c>
      <c r="B45" s="229"/>
      <c r="C45" s="229"/>
      <c r="D45" s="229"/>
      <c r="E45" s="229"/>
      <c r="F45" s="229"/>
      <c r="G45" s="229"/>
      <c r="H45" s="229"/>
      <c r="I45" s="17"/>
    </row>
    <row r="46" spans="1:9" ht="18.75" customHeight="1">
      <c r="A46" s="7"/>
      <c r="B46" s="6"/>
      <c r="C46" s="11"/>
      <c r="D46" s="11"/>
      <c r="E46" s="11"/>
    </row>
    <row r="47" spans="1:9" ht="39.75" customHeight="1">
      <c r="A47" s="5" t="s">
        <v>2</v>
      </c>
      <c r="B47" s="5" t="s">
        <v>390</v>
      </c>
      <c r="C47" s="5" t="s">
        <v>391</v>
      </c>
      <c r="D47" s="5" t="s">
        <v>5</v>
      </c>
      <c r="E47" s="5" t="s">
        <v>28</v>
      </c>
      <c r="F47" s="10" t="s">
        <v>393</v>
      </c>
      <c r="G47" s="10" t="s">
        <v>392</v>
      </c>
      <c r="H47" s="10" t="s">
        <v>1</v>
      </c>
      <c r="I47" s="211" t="s">
        <v>361</v>
      </c>
    </row>
    <row r="48" spans="1:9" ht="18.75" customHeight="1">
      <c r="A48" s="219">
        <v>1</v>
      </c>
      <c r="B48" s="3"/>
      <c r="C48" s="219"/>
      <c r="D48" s="182"/>
      <c r="E48" s="182"/>
      <c r="F48" s="20">
        <f>ROUND(D48*E48,2)</f>
        <v>0</v>
      </c>
      <c r="G48" s="20">
        <f>ROUND(F48*0.24,2)</f>
        <v>0</v>
      </c>
      <c r="H48" s="20">
        <f>F48+G48</f>
        <v>0</v>
      </c>
      <c r="I48" s="209"/>
    </row>
    <row r="49" spans="1:9" ht="18.75" customHeight="1">
      <c r="A49" s="219">
        <v>2</v>
      </c>
      <c r="B49" s="3"/>
      <c r="C49" s="219"/>
      <c r="D49" s="182"/>
      <c r="E49" s="182"/>
      <c r="F49" s="20">
        <f>ROUND(D49*E49,2)</f>
        <v>0</v>
      </c>
      <c r="G49" s="20">
        <f t="shared" ref="G49:G52" si="12">ROUND(F49*0.24,2)</f>
        <v>0</v>
      </c>
      <c r="H49" s="20">
        <f>F49+G49</f>
        <v>0</v>
      </c>
      <c r="I49" s="209"/>
    </row>
    <row r="50" spans="1:9" ht="18.75" customHeight="1">
      <c r="A50" s="219">
        <v>3</v>
      </c>
      <c r="B50" s="219"/>
      <c r="C50" s="219"/>
      <c r="D50" s="182"/>
      <c r="E50" s="182"/>
      <c r="F50" s="20">
        <f>ROUND(D50*E50,2)</f>
        <v>0</v>
      </c>
      <c r="G50" s="20">
        <f t="shared" si="12"/>
        <v>0</v>
      </c>
      <c r="H50" s="20">
        <f>F50+G50</f>
        <v>0</v>
      </c>
      <c r="I50" s="209"/>
    </row>
    <row r="51" spans="1:9" ht="18.75" customHeight="1">
      <c r="A51" s="219">
        <v>4</v>
      </c>
      <c r="B51" s="219"/>
      <c r="C51" s="219"/>
      <c r="D51" s="182"/>
      <c r="E51" s="182"/>
      <c r="F51" s="20">
        <f t="shared" ref="F51:F52" si="13">ROUND(D51*E51,2)</f>
        <v>0</v>
      </c>
      <c r="G51" s="20">
        <f t="shared" si="12"/>
        <v>0</v>
      </c>
      <c r="H51" s="20">
        <f t="shared" ref="H51:H52" si="14">F51+G51</f>
        <v>0</v>
      </c>
      <c r="I51" s="209"/>
    </row>
    <row r="52" spans="1:9" ht="18.75" customHeight="1">
      <c r="A52" s="219">
        <v>5</v>
      </c>
      <c r="B52" s="219"/>
      <c r="C52" s="219"/>
      <c r="D52" s="182"/>
      <c r="E52" s="182"/>
      <c r="F52" s="20">
        <f t="shared" si="13"/>
        <v>0</v>
      </c>
      <c r="G52" s="20">
        <f t="shared" si="12"/>
        <v>0</v>
      </c>
      <c r="H52" s="20">
        <f t="shared" si="14"/>
        <v>0</v>
      </c>
      <c r="I52" s="209"/>
    </row>
    <row r="53" spans="1:9" ht="22.5" customHeight="1">
      <c r="A53" s="2"/>
      <c r="B53" s="9" t="s">
        <v>1</v>
      </c>
      <c r="C53" s="219"/>
      <c r="D53" s="219"/>
      <c r="E53" s="219"/>
      <c r="F53" s="73">
        <f>SUM(F48:F52)</f>
        <v>0</v>
      </c>
      <c r="G53" s="73">
        <f>SUM(G48:G52)</f>
        <v>0</v>
      </c>
      <c r="H53" s="73">
        <f>SUM(H48:H52)</f>
        <v>0</v>
      </c>
      <c r="I53" s="210">
        <f>SUM(I48:I52)</f>
        <v>0</v>
      </c>
    </row>
    <row r="56" spans="1:9" s="18" customFormat="1" ht="15.75">
      <c r="A56" s="229" t="s">
        <v>432</v>
      </c>
      <c r="B56" s="229"/>
      <c r="C56" s="229"/>
      <c r="D56" s="229"/>
      <c r="E56" s="229"/>
      <c r="F56" s="229"/>
      <c r="G56" s="229"/>
      <c r="H56" s="229"/>
      <c r="I56" s="17"/>
    </row>
    <row r="57" spans="1:9" ht="18.75" customHeight="1">
      <c r="A57" s="7"/>
      <c r="B57" s="6"/>
      <c r="C57" s="11"/>
      <c r="D57" s="11"/>
      <c r="E57" s="11"/>
    </row>
    <row r="58" spans="1:9" ht="39.75" customHeight="1">
      <c r="A58" s="5" t="s">
        <v>2</v>
      </c>
      <c r="B58" s="5" t="s">
        <v>379</v>
      </c>
      <c r="C58" s="5" t="s">
        <v>391</v>
      </c>
      <c r="D58" s="5" t="s">
        <v>5</v>
      </c>
      <c r="E58" s="5" t="s">
        <v>28</v>
      </c>
      <c r="F58" s="10" t="s">
        <v>393</v>
      </c>
      <c r="G58" s="10" t="s">
        <v>392</v>
      </c>
      <c r="H58" s="10" t="s">
        <v>1</v>
      </c>
      <c r="I58" s="211" t="s">
        <v>361</v>
      </c>
    </row>
    <row r="59" spans="1:9" ht="18.75" customHeight="1">
      <c r="A59" s="219">
        <v>1</v>
      </c>
      <c r="B59" s="3"/>
      <c r="C59" s="219"/>
      <c r="D59" s="182"/>
      <c r="E59" s="182"/>
      <c r="F59" s="20">
        <f>ROUND(D59*E59,2)</f>
        <v>0</v>
      </c>
      <c r="G59" s="20">
        <f>ROUND(F59*0.24,2)</f>
        <v>0</v>
      </c>
      <c r="H59" s="20">
        <f>F59+G59</f>
        <v>0</v>
      </c>
      <c r="I59" s="209"/>
    </row>
    <row r="60" spans="1:9" ht="18.75" customHeight="1">
      <c r="A60" s="219">
        <v>2</v>
      </c>
      <c r="B60" s="3"/>
      <c r="C60" s="219"/>
      <c r="D60" s="182"/>
      <c r="E60" s="182"/>
      <c r="F60" s="20">
        <f>ROUND(D60*E60,2)</f>
        <v>0</v>
      </c>
      <c r="G60" s="20">
        <f t="shared" ref="G60:G63" si="15">ROUND(F60*0.24,2)</f>
        <v>0</v>
      </c>
      <c r="H60" s="20">
        <f>F60+G60</f>
        <v>0</v>
      </c>
      <c r="I60" s="209"/>
    </row>
    <row r="61" spans="1:9" ht="18.75" customHeight="1">
      <c r="A61" s="219">
        <v>3</v>
      </c>
      <c r="B61" s="219"/>
      <c r="C61" s="219"/>
      <c r="D61" s="182"/>
      <c r="E61" s="182"/>
      <c r="F61" s="20">
        <f>ROUND(D61*E61,2)</f>
        <v>0</v>
      </c>
      <c r="G61" s="20">
        <f t="shared" si="15"/>
        <v>0</v>
      </c>
      <c r="H61" s="20">
        <f>F61+G61</f>
        <v>0</v>
      </c>
      <c r="I61" s="209"/>
    </row>
    <row r="62" spans="1:9" ht="18.75" customHeight="1">
      <c r="A62" s="219">
        <v>4</v>
      </c>
      <c r="B62" s="219"/>
      <c r="C62" s="219"/>
      <c r="D62" s="182"/>
      <c r="E62" s="182"/>
      <c r="F62" s="20">
        <f t="shared" ref="F62:F63" si="16">ROUND(D62*E62,2)</f>
        <v>0</v>
      </c>
      <c r="G62" s="20">
        <f t="shared" si="15"/>
        <v>0</v>
      </c>
      <c r="H62" s="20">
        <f t="shared" ref="H62:H63" si="17">F62+G62</f>
        <v>0</v>
      </c>
      <c r="I62" s="209"/>
    </row>
    <row r="63" spans="1:9" ht="18.75" customHeight="1">
      <c r="A63" s="219">
        <v>5</v>
      </c>
      <c r="B63" s="219"/>
      <c r="C63" s="219"/>
      <c r="D63" s="182"/>
      <c r="E63" s="182"/>
      <c r="F63" s="20">
        <f t="shared" si="16"/>
        <v>0</v>
      </c>
      <c r="G63" s="20">
        <f t="shared" si="15"/>
        <v>0</v>
      </c>
      <c r="H63" s="20">
        <f t="shared" si="17"/>
        <v>0</v>
      </c>
      <c r="I63" s="209"/>
    </row>
    <row r="64" spans="1:9" ht="22.5" customHeight="1">
      <c r="A64" s="2"/>
      <c r="B64" s="9" t="s">
        <v>1</v>
      </c>
      <c r="C64" s="219"/>
      <c r="D64" s="219"/>
      <c r="E64" s="219"/>
      <c r="F64" s="73">
        <f>SUM(F59:F63)</f>
        <v>0</v>
      </c>
      <c r="G64" s="73">
        <f>SUM(G59:G63)</f>
        <v>0</v>
      </c>
      <c r="H64" s="73">
        <f>SUM(H59:H63)</f>
        <v>0</v>
      </c>
      <c r="I64" s="210">
        <f>SUM(I59:I63)</f>
        <v>0</v>
      </c>
    </row>
  </sheetData>
  <mergeCells count="6">
    <mergeCell ref="A56:H56"/>
    <mergeCell ref="A1:H1"/>
    <mergeCell ref="A12:H12"/>
    <mergeCell ref="A23:H23"/>
    <mergeCell ref="A34:H34"/>
    <mergeCell ref="A45:H45"/>
  </mergeCells>
  <printOptions horizontalCentered="1"/>
  <pageMargins left="0.33" right="0.23" top="0.6692913385826772" bottom="0.74803149606299213" header="0.51181102362204722" footer="0.51181102362204722"/>
  <pageSetup paperSize="9" scale="90" firstPageNumber="24" fitToWidth="0" fitToHeight="0" orientation="portrait" useFirstPageNumber="1" horizontalDpi="4294967293" verticalDpi="4294967293" r:id="rId1"/>
  <headerFooter alignWithMargins="0">
    <oddFooter>&amp;L&amp;"Arial Greek,Έντονη πλάγια γραφή"ΑΝ.ΗΜΑ. Α.Ε.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51"/>
  <sheetViews>
    <sheetView showGridLines="0" workbookViewId="0">
      <pane ySplit="4" topLeftCell="A5" activePane="bottomLeft" state="frozen"/>
      <selection pane="bottomLeft" activeCell="C48" sqref="C48"/>
    </sheetView>
  </sheetViews>
  <sheetFormatPr defaultRowHeight="12.75"/>
  <cols>
    <col min="1" max="1" width="5.7109375" style="14" customWidth="1"/>
    <col min="2" max="2" width="35.7109375" style="14" customWidth="1"/>
    <col min="3" max="5" width="13.28515625" style="22" customWidth="1"/>
    <col min="6" max="6" width="13.28515625" style="22" hidden="1" customWidth="1"/>
    <col min="7" max="12" width="7.7109375" style="23" customWidth="1"/>
    <col min="13" max="16384" width="9.140625" style="14"/>
  </cols>
  <sheetData>
    <row r="1" spans="1:12" ht="15.75">
      <c r="A1" s="16" t="s">
        <v>474</v>
      </c>
    </row>
    <row r="3" spans="1:12" ht="32.25" customHeight="1">
      <c r="A3" s="271"/>
      <c r="B3" s="271"/>
      <c r="C3" s="271"/>
      <c r="D3" s="271"/>
      <c r="E3" s="271"/>
      <c r="F3" s="271"/>
      <c r="G3" s="270" t="s">
        <v>120</v>
      </c>
      <c r="H3" s="270"/>
      <c r="I3" s="270"/>
      <c r="J3" s="270"/>
      <c r="K3" s="270"/>
      <c r="L3" s="270"/>
    </row>
    <row r="4" spans="1:12" ht="29.25" customHeight="1">
      <c r="A4" s="4" t="s">
        <v>2</v>
      </c>
      <c r="B4" s="24" t="s">
        <v>3</v>
      </c>
      <c r="C4" s="10" t="s">
        <v>393</v>
      </c>
      <c r="D4" s="10" t="s">
        <v>392</v>
      </c>
      <c r="E4" s="10" t="s">
        <v>1</v>
      </c>
      <c r="F4" s="211" t="s">
        <v>361</v>
      </c>
      <c r="G4" s="12" t="s">
        <v>362</v>
      </c>
      <c r="H4" s="12" t="s">
        <v>363</v>
      </c>
      <c r="I4" s="12" t="s">
        <v>364</v>
      </c>
      <c r="J4" s="12" t="s">
        <v>365</v>
      </c>
      <c r="K4" s="12" t="s">
        <v>366</v>
      </c>
      <c r="L4" s="12" t="s">
        <v>367</v>
      </c>
    </row>
    <row r="5" spans="1:12" ht="60">
      <c r="A5" s="3">
        <v>1</v>
      </c>
      <c r="B5" s="227" t="s">
        <v>433</v>
      </c>
      <c r="C5" s="25">
        <f>'1-10 ΕΞΟΠΛ. ΚΛΠ'!F14</f>
        <v>0</v>
      </c>
      <c r="D5" s="25">
        <f>'1-10 ΕΞΟΠΛ. ΚΛΠ'!G14</f>
        <v>0</v>
      </c>
      <c r="E5" s="25">
        <f>'1-10 ΕΞΟΠΛ. ΚΛΠ'!H14</f>
        <v>0</v>
      </c>
      <c r="F5" s="212">
        <f>'1-10 ΕΞΟΠΛ. ΚΛΠ'!I14</f>
        <v>0</v>
      </c>
      <c r="G5" s="47"/>
      <c r="H5" s="47"/>
      <c r="I5" s="47"/>
      <c r="J5" s="47"/>
      <c r="K5" s="47"/>
      <c r="L5" s="47"/>
    </row>
    <row r="6" spans="1:12" ht="25.5" customHeight="1">
      <c r="A6" s="3">
        <v>2</v>
      </c>
      <c r="B6" s="227" t="s">
        <v>434</v>
      </c>
      <c r="C6" s="25">
        <f>'1-10 ΕΞΟΠΛ. ΚΛΠ'!F25</f>
        <v>0</v>
      </c>
      <c r="D6" s="25">
        <f>'1-10 ΕΞΟΠΛ. ΚΛΠ'!G25</f>
        <v>0</v>
      </c>
      <c r="E6" s="25">
        <f>'1-10 ΕΞΟΠΛ. ΚΛΠ'!H25</f>
        <v>0</v>
      </c>
      <c r="F6" s="212">
        <f>'1-10 ΕΞΟΠΛ. ΚΛΠ'!I25</f>
        <v>0</v>
      </c>
      <c r="G6" s="47"/>
      <c r="H6" s="47"/>
      <c r="I6" s="47"/>
      <c r="J6" s="47"/>
      <c r="K6" s="47"/>
      <c r="L6" s="47"/>
    </row>
    <row r="7" spans="1:12" ht="25.5" customHeight="1">
      <c r="A7" s="3">
        <v>3</v>
      </c>
      <c r="B7" s="227" t="s">
        <v>435</v>
      </c>
      <c r="C7" s="25">
        <f>'1-10 ΕΞΟΠΛ. ΚΛΠ'!F36</f>
        <v>0</v>
      </c>
      <c r="D7" s="25">
        <f>'1-10 ΕΞΟΠΛ. ΚΛΠ'!G36</f>
        <v>0</v>
      </c>
      <c r="E7" s="25">
        <f>'1-10 ΕΞΟΠΛ. ΚΛΠ'!H36</f>
        <v>0</v>
      </c>
      <c r="F7" s="212">
        <f>'1-10 ΕΞΟΠΛ. ΚΛΠ'!I36</f>
        <v>0</v>
      </c>
      <c r="G7" s="47"/>
      <c r="H7" s="47"/>
      <c r="I7" s="47"/>
      <c r="J7" s="47"/>
      <c r="K7" s="47"/>
      <c r="L7" s="47"/>
    </row>
    <row r="8" spans="1:12" ht="25.5" customHeight="1">
      <c r="A8" s="3">
        <v>4</v>
      </c>
      <c r="B8" s="227" t="s">
        <v>436</v>
      </c>
      <c r="C8" s="25">
        <f>'1-10 ΕΞΟΠΛ. ΚΛΠ'!F47</f>
        <v>0</v>
      </c>
      <c r="D8" s="25">
        <f>'1-10 ΕΞΟΠΛ. ΚΛΠ'!G47</f>
        <v>0</v>
      </c>
      <c r="E8" s="25">
        <f>'1-10 ΕΞΟΠΛ. ΚΛΠ'!H47</f>
        <v>0</v>
      </c>
      <c r="F8" s="212">
        <f>'1-10 ΕΞΟΠΛ. ΚΛΠ'!I47</f>
        <v>0</v>
      </c>
      <c r="G8" s="47"/>
      <c r="H8" s="47"/>
      <c r="I8" s="47"/>
      <c r="J8" s="47"/>
      <c r="K8" s="47"/>
      <c r="L8" s="47"/>
    </row>
    <row r="9" spans="1:12" ht="72">
      <c r="A9" s="3">
        <v>5</v>
      </c>
      <c r="B9" s="227" t="s">
        <v>437</v>
      </c>
      <c r="C9" s="25">
        <f>'1-10 ΕΞΟΠΛ. ΚΛΠ'!F58</f>
        <v>0</v>
      </c>
      <c r="D9" s="25">
        <f>'1-10 ΕΞΟΠΛ. ΚΛΠ'!G58</f>
        <v>0</v>
      </c>
      <c r="E9" s="25">
        <f>'1-10 ΕΞΟΠΛ. ΚΛΠ'!H58</f>
        <v>0</v>
      </c>
      <c r="F9" s="212">
        <f>'1-10 ΕΞΟΠΛ. ΚΛΠ'!I58</f>
        <v>0</v>
      </c>
      <c r="G9" s="47"/>
      <c r="H9" s="47"/>
      <c r="I9" s="47"/>
      <c r="J9" s="47"/>
      <c r="K9" s="47"/>
      <c r="L9" s="47"/>
    </row>
    <row r="10" spans="1:12" ht="25.5" customHeight="1">
      <c r="A10" s="3">
        <v>6</v>
      </c>
      <c r="B10" s="227" t="s">
        <v>438</v>
      </c>
      <c r="C10" s="25">
        <f>'1-10 ΕΞΟΠΛ. ΚΛΠ'!F69</f>
        <v>0</v>
      </c>
      <c r="D10" s="25">
        <f>'1-10 ΕΞΟΠΛ. ΚΛΠ'!G69</f>
        <v>0</v>
      </c>
      <c r="E10" s="25">
        <f>'1-10 ΕΞΟΠΛ. ΚΛΠ'!H69</f>
        <v>0</v>
      </c>
      <c r="F10" s="212">
        <f>'1-10 ΕΞΟΠΛ. ΚΛΠ'!I69</f>
        <v>0</v>
      </c>
      <c r="G10" s="47"/>
      <c r="H10" s="47"/>
      <c r="I10" s="47"/>
      <c r="J10" s="47"/>
      <c r="K10" s="47"/>
      <c r="L10" s="47"/>
    </row>
    <row r="11" spans="1:12" ht="25.5" customHeight="1">
      <c r="A11" s="3">
        <v>7</v>
      </c>
      <c r="B11" s="227" t="s">
        <v>439</v>
      </c>
      <c r="C11" s="25">
        <f>'1-10 ΕΞΟΠΛ. ΚΛΠ'!F80</f>
        <v>0</v>
      </c>
      <c r="D11" s="25">
        <f>'1-10 ΕΞΟΠΛ. ΚΛΠ'!G80</f>
        <v>0</v>
      </c>
      <c r="E11" s="25">
        <f>'1-10 ΕΞΟΠΛ. ΚΛΠ'!H80</f>
        <v>0</v>
      </c>
      <c r="F11" s="212">
        <f>'1-10 ΕΞΟΠΛ. ΚΛΠ'!I80</f>
        <v>0</v>
      </c>
      <c r="G11" s="47"/>
      <c r="H11" s="47"/>
      <c r="I11" s="47"/>
      <c r="J11" s="47"/>
      <c r="K11" s="47"/>
      <c r="L11" s="47"/>
    </row>
    <row r="12" spans="1:12" ht="25.5" customHeight="1">
      <c r="A12" s="3">
        <v>8</v>
      </c>
      <c r="B12" s="227" t="s">
        <v>440</v>
      </c>
      <c r="C12" s="25">
        <f>'1-10 ΕΞΟΠΛ. ΚΛΠ'!F91</f>
        <v>0</v>
      </c>
      <c r="D12" s="25">
        <f>'1-10 ΕΞΟΠΛ. ΚΛΠ'!G91</f>
        <v>0</v>
      </c>
      <c r="E12" s="25">
        <f>'1-10 ΕΞΟΠΛ. ΚΛΠ'!H91</f>
        <v>0</v>
      </c>
      <c r="F12" s="212">
        <f>'1-10 ΕΞΟΠΛ. ΚΛΠ'!I91</f>
        <v>0</v>
      </c>
      <c r="G12" s="47"/>
      <c r="H12" s="47"/>
      <c r="I12" s="47"/>
      <c r="J12" s="47"/>
      <c r="K12" s="47"/>
      <c r="L12" s="47"/>
    </row>
    <row r="13" spans="1:12" ht="36">
      <c r="A13" s="3">
        <v>9</v>
      </c>
      <c r="B13" s="227" t="s">
        <v>441</v>
      </c>
      <c r="C13" s="25">
        <f>'1-10 ΕΞΟΠΛ. ΚΛΠ'!F102</f>
        <v>0</v>
      </c>
      <c r="D13" s="25">
        <f>'1-10 ΕΞΟΠΛ. ΚΛΠ'!G102</f>
        <v>0</v>
      </c>
      <c r="E13" s="25">
        <f>'1-10 ΕΞΟΠΛ. ΚΛΠ'!H102</f>
        <v>0</v>
      </c>
      <c r="F13" s="212">
        <f>'1-10 ΕΞΟΠΛ. ΚΛΠ'!I102</f>
        <v>0</v>
      </c>
      <c r="G13" s="47"/>
      <c r="H13" s="47"/>
      <c r="I13" s="47"/>
      <c r="J13" s="47"/>
      <c r="K13" s="47"/>
      <c r="L13" s="47"/>
    </row>
    <row r="14" spans="1:12" ht="25.5" customHeight="1">
      <c r="A14" s="3">
        <v>10</v>
      </c>
      <c r="B14" s="227" t="s">
        <v>442</v>
      </c>
      <c r="C14" s="25">
        <f>'1-10 ΕΞΟΠΛ. ΚΛΠ'!F113</f>
        <v>0</v>
      </c>
      <c r="D14" s="25">
        <f>'1-10 ΕΞΟΠΛ. ΚΛΠ'!G113</f>
        <v>0</v>
      </c>
      <c r="E14" s="25">
        <f>'1-10 ΕΞΟΠΛ. ΚΛΠ'!H113</f>
        <v>0</v>
      </c>
      <c r="F14" s="212">
        <f>'1-10 ΕΞΟΠΛ. ΚΛΠ'!I113</f>
        <v>0</v>
      </c>
      <c r="G14" s="47"/>
      <c r="H14" s="47"/>
      <c r="I14" s="47"/>
      <c r="J14" s="47"/>
      <c r="K14" s="47"/>
      <c r="L14" s="47"/>
    </row>
    <row r="15" spans="1:12" ht="25.5" customHeight="1">
      <c r="A15" s="3">
        <v>11</v>
      </c>
      <c r="B15" s="227" t="s">
        <v>443</v>
      </c>
      <c r="C15" s="25">
        <f>'11-23 ΜΕΛΕΤΕΣ ΚΛΠ'!F14</f>
        <v>0</v>
      </c>
      <c r="D15" s="25">
        <f>'11-23 ΜΕΛΕΤΕΣ ΚΛΠ'!G14</f>
        <v>0</v>
      </c>
      <c r="E15" s="25">
        <f>'11-23 ΜΕΛΕΤΕΣ ΚΛΠ'!H14</f>
        <v>0</v>
      </c>
      <c r="F15" s="212">
        <f>'11-23 ΜΕΛΕΤΕΣ ΚΛΠ'!I14</f>
        <v>0</v>
      </c>
      <c r="G15" s="47"/>
      <c r="H15" s="47"/>
      <c r="I15" s="47"/>
      <c r="J15" s="47"/>
      <c r="K15" s="47"/>
      <c r="L15" s="47"/>
    </row>
    <row r="16" spans="1:12" ht="48">
      <c r="A16" s="3">
        <v>12</v>
      </c>
      <c r="B16" s="227" t="s">
        <v>444</v>
      </c>
      <c r="C16" s="25">
        <f>'11-23 ΜΕΛΕΤΕΣ ΚΛΠ'!F25</f>
        <v>0</v>
      </c>
      <c r="D16" s="25">
        <f>'11-23 ΜΕΛΕΤΕΣ ΚΛΠ'!G25</f>
        <v>0</v>
      </c>
      <c r="E16" s="25">
        <f>'11-23 ΜΕΛΕΤΕΣ ΚΛΠ'!H25</f>
        <v>0</v>
      </c>
      <c r="F16" s="212">
        <f>'11-23 ΜΕΛΕΤΕΣ ΚΛΠ'!I25</f>
        <v>0</v>
      </c>
      <c r="G16" s="47"/>
      <c r="H16" s="47"/>
      <c r="I16" s="47"/>
      <c r="J16" s="47"/>
      <c r="K16" s="47"/>
      <c r="L16" s="47"/>
    </row>
    <row r="17" spans="1:12" ht="36">
      <c r="A17" s="3">
        <v>13</v>
      </c>
      <c r="B17" s="227" t="s">
        <v>445</v>
      </c>
      <c r="C17" s="25">
        <f>'11-23 ΜΕΛΕΤΕΣ ΚΛΠ'!F36</f>
        <v>0</v>
      </c>
      <c r="D17" s="25">
        <f>'11-23 ΜΕΛΕΤΕΣ ΚΛΠ'!G36</f>
        <v>0</v>
      </c>
      <c r="E17" s="25">
        <f>'11-23 ΜΕΛΕΤΕΣ ΚΛΠ'!H36</f>
        <v>0</v>
      </c>
      <c r="F17" s="212">
        <f>'11-23 ΜΕΛΕΤΕΣ ΚΛΠ'!I36</f>
        <v>0</v>
      </c>
      <c r="G17" s="47"/>
      <c r="H17" s="47"/>
      <c r="I17" s="47"/>
      <c r="J17" s="47"/>
      <c r="K17" s="47"/>
      <c r="L17" s="47"/>
    </row>
    <row r="18" spans="1:12" ht="25.5" customHeight="1">
      <c r="A18" s="3">
        <v>14</v>
      </c>
      <c r="B18" s="227" t="s">
        <v>446</v>
      </c>
      <c r="C18" s="25">
        <f>'11-23 ΜΕΛΕΤΕΣ ΚΛΠ'!F47</f>
        <v>0</v>
      </c>
      <c r="D18" s="25">
        <f>'11-23 ΜΕΛΕΤΕΣ ΚΛΠ'!G47</f>
        <v>0</v>
      </c>
      <c r="E18" s="25">
        <f>'11-23 ΜΕΛΕΤΕΣ ΚΛΠ'!H47</f>
        <v>0</v>
      </c>
      <c r="F18" s="212">
        <f>'11-23 ΜΕΛΕΤΕΣ ΚΛΠ'!I47</f>
        <v>0</v>
      </c>
      <c r="G18" s="47"/>
      <c r="H18" s="47"/>
      <c r="I18" s="47"/>
      <c r="J18" s="47"/>
      <c r="K18" s="47"/>
      <c r="L18" s="47"/>
    </row>
    <row r="19" spans="1:12" ht="48">
      <c r="A19" s="3">
        <v>15</v>
      </c>
      <c r="B19" s="227" t="s">
        <v>447</v>
      </c>
      <c r="C19" s="25">
        <f>'11-23 ΜΕΛΕΤΕΣ ΚΛΠ'!F58</f>
        <v>0</v>
      </c>
      <c r="D19" s="25">
        <f>'11-23 ΜΕΛΕΤΕΣ ΚΛΠ'!G58</f>
        <v>0</v>
      </c>
      <c r="E19" s="25">
        <f>'11-23 ΜΕΛΕΤΕΣ ΚΛΠ'!H58</f>
        <v>0</v>
      </c>
      <c r="F19" s="212">
        <f>'11-23 ΜΕΛΕΤΕΣ ΚΛΠ'!I58</f>
        <v>0</v>
      </c>
      <c r="G19" s="47"/>
      <c r="H19" s="47"/>
      <c r="I19" s="47"/>
      <c r="J19" s="47"/>
      <c r="K19" s="47"/>
      <c r="L19" s="47"/>
    </row>
    <row r="20" spans="1:12" ht="84">
      <c r="A20" s="3">
        <v>16</v>
      </c>
      <c r="B20" s="227" t="s">
        <v>448</v>
      </c>
      <c r="C20" s="25">
        <f>'11-23 ΜΕΛΕΤΕΣ ΚΛΠ'!F69</f>
        <v>0</v>
      </c>
      <c r="D20" s="25">
        <f>'11-23 ΜΕΛΕΤΕΣ ΚΛΠ'!G69</f>
        <v>0</v>
      </c>
      <c r="E20" s="25">
        <f>'11-23 ΜΕΛΕΤΕΣ ΚΛΠ'!H69</f>
        <v>0</v>
      </c>
      <c r="F20" s="212">
        <f>'11-23 ΜΕΛΕΤΕΣ ΚΛΠ'!I69</f>
        <v>0</v>
      </c>
      <c r="G20" s="47"/>
      <c r="H20" s="47"/>
      <c r="I20" s="47"/>
      <c r="J20" s="47"/>
      <c r="K20" s="47"/>
      <c r="L20" s="47"/>
    </row>
    <row r="21" spans="1:12" ht="108">
      <c r="A21" s="3">
        <v>17</v>
      </c>
      <c r="B21" s="227" t="s">
        <v>449</v>
      </c>
      <c r="C21" s="25">
        <f>'11-23 ΜΕΛΕΤΕΣ ΚΛΠ'!F80</f>
        <v>0</v>
      </c>
      <c r="D21" s="25">
        <f>'11-23 ΜΕΛΕΤΕΣ ΚΛΠ'!G80</f>
        <v>0</v>
      </c>
      <c r="E21" s="25">
        <f>'11-23 ΜΕΛΕΤΕΣ ΚΛΠ'!H80</f>
        <v>0</v>
      </c>
      <c r="F21" s="212">
        <f>'11-23 ΜΕΛΕΤΕΣ ΚΛΠ'!I80</f>
        <v>0</v>
      </c>
      <c r="G21" s="47"/>
      <c r="H21" s="47"/>
      <c r="I21" s="47"/>
      <c r="J21" s="47"/>
      <c r="K21" s="47"/>
      <c r="L21" s="47"/>
    </row>
    <row r="22" spans="1:12" ht="60">
      <c r="A22" s="3">
        <v>18</v>
      </c>
      <c r="B22" s="227" t="s">
        <v>450</v>
      </c>
      <c r="C22" s="25">
        <f>'11-23 ΜΕΛΕΤΕΣ ΚΛΠ'!F91</f>
        <v>0</v>
      </c>
      <c r="D22" s="25">
        <f>'11-23 ΜΕΛΕΤΕΣ ΚΛΠ'!G91</f>
        <v>0</v>
      </c>
      <c r="E22" s="25">
        <f>'11-23 ΜΕΛΕΤΕΣ ΚΛΠ'!H91</f>
        <v>0</v>
      </c>
      <c r="F22" s="212">
        <f>'11-23 ΜΕΛΕΤΕΣ ΚΛΠ'!I91</f>
        <v>0</v>
      </c>
      <c r="G22" s="47"/>
      <c r="H22" s="47"/>
      <c r="I22" s="47"/>
      <c r="J22" s="47"/>
      <c r="K22" s="47"/>
      <c r="L22" s="47"/>
    </row>
    <row r="23" spans="1:12" ht="60">
      <c r="A23" s="3">
        <v>19</v>
      </c>
      <c r="B23" s="227" t="s">
        <v>451</v>
      </c>
      <c r="C23" s="25">
        <f>'11-23 ΜΕΛΕΤΕΣ ΚΛΠ'!F102</f>
        <v>0</v>
      </c>
      <c r="D23" s="25">
        <f>'11-23 ΜΕΛΕΤΕΣ ΚΛΠ'!G102</f>
        <v>0</v>
      </c>
      <c r="E23" s="25">
        <f>'11-23 ΜΕΛΕΤΕΣ ΚΛΠ'!H102</f>
        <v>0</v>
      </c>
      <c r="F23" s="212">
        <f>'11-23 ΜΕΛΕΤΕΣ ΚΛΠ'!I102</f>
        <v>0</v>
      </c>
      <c r="G23" s="47"/>
      <c r="H23" s="47"/>
      <c r="I23" s="47"/>
      <c r="J23" s="47"/>
      <c r="K23" s="47"/>
      <c r="L23" s="47"/>
    </row>
    <row r="24" spans="1:12" ht="36">
      <c r="A24" s="3">
        <v>20</v>
      </c>
      <c r="B24" s="227" t="s">
        <v>452</v>
      </c>
      <c r="C24" s="25">
        <f>'11-23 ΜΕΛΕΤΕΣ ΚΛΠ'!F113</f>
        <v>0</v>
      </c>
      <c r="D24" s="25">
        <f>'11-23 ΜΕΛΕΤΕΣ ΚΛΠ'!G113</f>
        <v>0</v>
      </c>
      <c r="E24" s="25">
        <f>'11-23 ΜΕΛΕΤΕΣ ΚΛΠ'!H113</f>
        <v>0</v>
      </c>
      <c r="F24" s="212">
        <f>'11-23 ΜΕΛΕΤΕΣ ΚΛΠ'!I113</f>
        <v>0</v>
      </c>
      <c r="G24" s="47"/>
      <c r="H24" s="47"/>
      <c r="I24" s="47"/>
      <c r="J24" s="47"/>
      <c r="K24" s="47"/>
      <c r="L24" s="47"/>
    </row>
    <row r="25" spans="1:12" ht="36">
      <c r="A25" s="3">
        <v>21</v>
      </c>
      <c r="B25" s="227" t="s">
        <v>453</v>
      </c>
      <c r="C25" s="25">
        <f>'11-23 ΜΕΛΕΤΕΣ ΚΛΠ'!F124</f>
        <v>0</v>
      </c>
      <c r="D25" s="25">
        <f>'11-23 ΜΕΛΕΤΕΣ ΚΛΠ'!G124</f>
        <v>0</v>
      </c>
      <c r="E25" s="25">
        <f>'11-23 ΜΕΛΕΤΕΣ ΚΛΠ'!H124</f>
        <v>0</v>
      </c>
      <c r="F25" s="212">
        <f>'11-23 ΜΕΛΕΤΕΣ ΚΛΠ'!I124</f>
        <v>0</v>
      </c>
      <c r="G25" s="47"/>
      <c r="H25" s="47"/>
      <c r="I25" s="47"/>
      <c r="J25" s="47"/>
      <c r="K25" s="47"/>
      <c r="L25" s="47"/>
    </row>
    <row r="26" spans="1:12" ht="25.5" customHeight="1">
      <c r="A26" s="3">
        <v>22</v>
      </c>
      <c r="B26" s="227" t="s">
        <v>454</v>
      </c>
      <c r="C26" s="25">
        <f>'11-23 ΜΕΛΕΤΕΣ ΚΛΠ'!F135</f>
        <v>0</v>
      </c>
      <c r="D26" s="25">
        <f>'11-23 ΜΕΛΕΤΕΣ ΚΛΠ'!G135</f>
        <v>0</v>
      </c>
      <c r="E26" s="25">
        <f>'11-23 ΜΕΛΕΤΕΣ ΚΛΠ'!H135</f>
        <v>0</v>
      </c>
      <c r="F26" s="212">
        <f>'11-23 ΜΕΛΕΤΕΣ ΚΛΠ'!I135</f>
        <v>0</v>
      </c>
      <c r="G26" s="47"/>
      <c r="H26" s="47"/>
      <c r="I26" s="47"/>
      <c r="J26" s="47"/>
      <c r="K26" s="47"/>
      <c r="L26" s="47"/>
    </row>
    <row r="27" spans="1:12" ht="25.5" customHeight="1">
      <c r="A27" s="3">
        <v>23</v>
      </c>
      <c r="B27" s="227" t="s">
        <v>455</v>
      </c>
      <c r="C27" s="25">
        <f>'11-23 ΜΕΛΕΤΕΣ ΚΛΠ'!F146</f>
        <v>0</v>
      </c>
      <c r="D27" s="25">
        <f>'11-23 ΜΕΛΕΤΕΣ ΚΛΠ'!G146</f>
        <v>0</v>
      </c>
      <c r="E27" s="25">
        <f>'11-23 ΜΕΛΕΤΕΣ ΚΛΠ'!H146</f>
        <v>0</v>
      </c>
      <c r="F27" s="212">
        <f>'11-23 ΜΕΛΕΤΕΣ ΚΛΠ'!I146</f>
        <v>0</v>
      </c>
      <c r="G27" s="47"/>
      <c r="H27" s="47"/>
      <c r="I27" s="47"/>
      <c r="J27" s="47"/>
      <c r="K27" s="47"/>
      <c r="L27" s="47"/>
    </row>
    <row r="28" spans="1:12" ht="48">
      <c r="A28" s="3">
        <v>24</v>
      </c>
      <c r="B28" s="227" t="s">
        <v>456</v>
      </c>
      <c r="C28" s="25">
        <f>'24-34 ΔΙΑΦΟΡΑ'!F9</f>
        <v>0</v>
      </c>
      <c r="D28" s="25">
        <f>'24-34 ΔΙΑΦΟΡΑ'!G9</f>
        <v>0</v>
      </c>
      <c r="E28" s="25">
        <f>'24-34 ΔΙΑΦΟΡΑ'!H9</f>
        <v>0</v>
      </c>
      <c r="F28" s="212">
        <f>'24-34 ΔΙΑΦΟΡΑ'!I9</f>
        <v>0</v>
      </c>
      <c r="G28" s="47"/>
      <c r="H28" s="47"/>
      <c r="I28" s="47"/>
      <c r="J28" s="47"/>
      <c r="K28" s="47"/>
      <c r="L28" s="47"/>
    </row>
    <row r="29" spans="1:12" ht="48">
      <c r="A29" s="3">
        <v>25</v>
      </c>
      <c r="B29" s="227" t="s">
        <v>457</v>
      </c>
      <c r="C29" s="25">
        <f>'24-34 ΔΙΑΦΟΡΑ'!F20</f>
        <v>0</v>
      </c>
      <c r="D29" s="25">
        <f>'24-34 ΔΙΑΦΟΡΑ'!G20</f>
        <v>0</v>
      </c>
      <c r="E29" s="25">
        <f>'24-34 ΔΙΑΦΟΡΑ'!H20</f>
        <v>0</v>
      </c>
      <c r="F29" s="212">
        <f>'24-34 ΔΙΑΦΟΡΑ'!I20</f>
        <v>0</v>
      </c>
      <c r="G29" s="47"/>
      <c r="H29" s="47"/>
      <c r="I29" s="47"/>
      <c r="J29" s="47"/>
      <c r="K29" s="47"/>
      <c r="L29" s="47"/>
    </row>
    <row r="30" spans="1:12" ht="25.5" customHeight="1">
      <c r="A30" s="3">
        <v>26</v>
      </c>
      <c r="B30" s="227" t="s">
        <v>458</v>
      </c>
      <c r="C30" s="25">
        <f>'24-34 ΔΙΑΦΟΡΑ'!F31</f>
        <v>0</v>
      </c>
      <c r="D30" s="25">
        <f>'24-34 ΔΙΑΦΟΡΑ'!G31</f>
        <v>0</v>
      </c>
      <c r="E30" s="25">
        <f>'24-34 ΔΙΑΦΟΡΑ'!H31</f>
        <v>0</v>
      </c>
      <c r="F30" s="212">
        <f>'24-34 ΔΙΑΦΟΡΑ'!I31</f>
        <v>0</v>
      </c>
      <c r="G30" s="47"/>
      <c r="H30" s="47"/>
      <c r="I30" s="47"/>
      <c r="J30" s="47"/>
      <c r="K30" s="47"/>
      <c r="L30" s="47"/>
    </row>
    <row r="31" spans="1:12" ht="36">
      <c r="A31" s="3">
        <v>27</v>
      </c>
      <c r="B31" s="227" t="s">
        <v>459</v>
      </c>
      <c r="C31" s="25">
        <f>'24-34 ΔΙΑΦΟΡΑ'!F42</f>
        <v>0</v>
      </c>
      <c r="D31" s="25">
        <f>'24-34 ΔΙΑΦΟΡΑ'!G42</f>
        <v>0</v>
      </c>
      <c r="E31" s="25">
        <f>'24-34 ΔΙΑΦΟΡΑ'!H42</f>
        <v>0</v>
      </c>
      <c r="F31" s="212">
        <f>'24-34 ΔΙΑΦΟΡΑ'!I42</f>
        <v>0</v>
      </c>
      <c r="G31" s="47"/>
      <c r="H31" s="47"/>
      <c r="I31" s="47"/>
      <c r="J31" s="47"/>
      <c r="K31" s="47"/>
      <c r="L31" s="47"/>
    </row>
    <row r="32" spans="1:12" ht="25.5" customHeight="1">
      <c r="A32" s="3">
        <v>28</v>
      </c>
      <c r="B32" s="227" t="s">
        <v>460</v>
      </c>
      <c r="C32" s="25">
        <f>'24-34 ΔΙΑΦΟΡΑ'!F53</f>
        <v>0</v>
      </c>
      <c r="D32" s="25">
        <f>'24-34 ΔΙΑΦΟΡΑ'!G53</f>
        <v>0</v>
      </c>
      <c r="E32" s="25">
        <f>'24-34 ΔΙΑΦΟΡΑ'!H53</f>
        <v>0</v>
      </c>
      <c r="F32" s="212">
        <f>'24-34 ΔΙΑΦΟΡΑ'!I53</f>
        <v>0</v>
      </c>
      <c r="G32" s="47"/>
      <c r="H32" s="47"/>
      <c r="I32" s="47"/>
      <c r="J32" s="47"/>
      <c r="K32" s="47"/>
      <c r="L32" s="47"/>
    </row>
    <row r="33" spans="1:12" ht="25.5" customHeight="1">
      <c r="A33" s="3">
        <v>29</v>
      </c>
      <c r="B33" s="227" t="s">
        <v>461</v>
      </c>
      <c r="C33" s="25">
        <f>'24-34 ΔΙΑΦΟΡΑ'!F64</f>
        <v>0</v>
      </c>
      <c r="D33" s="25">
        <f>'24-34 ΔΙΑΦΟΡΑ'!G64</f>
        <v>0</v>
      </c>
      <c r="E33" s="25">
        <f>'24-34 ΔΙΑΦΟΡΑ'!H64</f>
        <v>0</v>
      </c>
      <c r="F33" s="212">
        <f>'24-34 ΔΙΑΦΟΡΑ'!I64</f>
        <v>0</v>
      </c>
      <c r="G33" s="47"/>
      <c r="H33" s="47"/>
      <c r="I33" s="47"/>
      <c r="J33" s="47"/>
      <c r="K33" s="47"/>
      <c r="L33" s="47"/>
    </row>
    <row r="34" spans="1:12" ht="36">
      <c r="A34" s="3">
        <v>30</v>
      </c>
      <c r="B34" s="227" t="s">
        <v>462</v>
      </c>
      <c r="C34" s="25">
        <f>'24-34 ΔΙΑΦΟΡΑ'!F75</f>
        <v>0</v>
      </c>
      <c r="D34" s="25">
        <f>'24-34 ΔΙΑΦΟΡΑ'!G75</f>
        <v>0</v>
      </c>
      <c r="E34" s="25">
        <f>'24-34 ΔΙΑΦΟΡΑ'!H75</f>
        <v>0</v>
      </c>
      <c r="F34" s="212">
        <f>'24-34 ΔΙΑΦΟΡΑ'!I75</f>
        <v>0</v>
      </c>
      <c r="G34" s="47"/>
      <c r="H34" s="47"/>
      <c r="I34" s="47"/>
      <c r="J34" s="47"/>
      <c r="K34" s="47"/>
      <c r="L34" s="47"/>
    </row>
    <row r="35" spans="1:12" ht="25.5" customHeight="1">
      <c r="A35" s="3">
        <v>31</v>
      </c>
      <c r="B35" s="227" t="s">
        <v>463</v>
      </c>
      <c r="C35" s="25">
        <f>'24-34 ΔΙΑΦΟΡΑ'!F86</f>
        <v>0</v>
      </c>
      <c r="D35" s="25">
        <f>'24-34 ΔΙΑΦΟΡΑ'!G86</f>
        <v>0</v>
      </c>
      <c r="E35" s="25">
        <f>'24-34 ΔΙΑΦΟΡΑ'!H86</f>
        <v>0</v>
      </c>
      <c r="F35" s="212">
        <f>'24-34 ΔΙΑΦΟΡΑ'!I86</f>
        <v>0</v>
      </c>
      <c r="G35" s="47"/>
      <c r="H35" s="47"/>
      <c r="I35" s="47"/>
      <c r="J35" s="47"/>
      <c r="K35" s="47"/>
      <c r="L35" s="47"/>
    </row>
    <row r="36" spans="1:12" ht="25.5" customHeight="1">
      <c r="A36" s="3">
        <v>32</v>
      </c>
      <c r="B36" s="227" t="s">
        <v>464</v>
      </c>
      <c r="C36" s="25">
        <f>'24-34 ΔΙΑΦΟΡΑ'!F97</f>
        <v>0</v>
      </c>
      <c r="D36" s="25">
        <f>'24-34 ΔΙΑΦΟΡΑ'!G97</f>
        <v>0</v>
      </c>
      <c r="E36" s="25">
        <f>'24-34 ΔΙΑΦΟΡΑ'!H97</f>
        <v>0</v>
      </c>
      <c r="F36" s="212">
        <f>'24-34 ΔΙΑΦΟΡΑ'!I97</f>
        <v>0</v>
      </c>
      <c r="G36" s="47"/>
      <c r="H36" s="47"/>
      <c r="I36" s="47"/>
      <c r="J36" s="47"/>
      <c r="K36" s="47"/>
      <c r="L36" s="47"/>
    </row>
    <row r="37" spans="1:12" ht="25.5" customHeight="1">
      <c r="A37" s="3">
        <v>33</v>
      </c>
      <c r="B37" s="227" t="s">
        <v>465</v>
      </c>
      <c r="C37" s="25">
        <f>'24-34 ΔΙΑΦΟΡΑ'!F108</f>
        <v>0</v>
      </c>
      <c r="D37" s="25">
        <f>'24-34 ΔΙΑΦΟΡΑ'!G108</f>
        <v>0</v>
      </c>
      <c r="E37" s="25">
        <f>'24-34 ΔΙΑΦΟΡΑ'!H108</f>
        <v>0</v>
      </c>
      <c r="F37" s="212">
        <f>'24-34 ΔΙΑΦΟΡΑ'!I108</f>
        <v>0</v>
      </c>
      <c r="G37" s="47"/>
      <c r="H37" s="47"/>
      <c r="I37" s="47"/>
      <c r="J37" s="47"/>
      <c r="K37" s="47"/>
      <c r="L37" s="47"/>
    </row>
    <row r="38" spans="1:12" ht="25.5" customHeight="1">
      <c r="A38" s="3">
        <v>34</v>
      </c>
      <c r="B38" s="227" t="s">
        <v>466</v>
      </c>
      <c r="C38" s="25">
        <f>'24-34 ΔΙΑΦΟΡΑ'!F119</f>
        <v>0</v>
      </c>
      <c r="D38" s="25">
        <f>'24-34 ΔΙΑΦΟΡΑ'!G119</f>
        <v>0</v>
      </c>
      <c r="E38" s="25">
        <f>'24-34 ΔΙΑΦΟΡΑ'!H119</f>
        <v>0</v>
      </c>
      <c r="F38" s="212">
        <f>'24-34 ΔΙΑΦΟΡΑ'!I119</f>
        <v>0</v>
      </c>
      <c r="G38" s="47"/>
      <c r="H38" s="47"/>
      <c r="I38" s="47"/>
      <c r="J38" s="47"/>
      <c r="K38" s="47"/>
      <c r="L38" s="47"/>
    </row>
    <row r="39" spans="1:12" ht="25.5" customHeight="1">
      <c r="A39" s="3">
        <v>35</v>
      </c>
      <c r="B39" s="228" t="s">
        <v>467</v>
      </c>
      <c r="C39" s="26">
        <f>'35 ΚΤΙΡΙΑΚΑ'!H181</f>
        <v>0</v>
      </c>
      <c r="D39" s="26">
        <f>'35 ΚΤΙΡΙΑΚΑ'!I181</f>
        <v>0</v>
      </c>
      <c r="E39" s="26">
        <f>'35 ΚΤΙΡΙΑΚΑ'!J181</f>
        <v>0</v>
      </c>
      <c r="F39" s="212">
        <f>'35 ΚΤΙΡΙΑΚΑ'!K181</f>
        <v>0</v>
      </c>
      <c r="G39" s="47"/>
      <c r="H39" s="47"/>
      <c r="I39" s="47"/>
      <c r="J39" s="47"/>
      <c r="K39" s="47"/>
      <c r="L39" s="47"/>
    </row>
    <row r="40" spans="1:12" ht="48">
      <c r="A40" s="3">
        <v>36</v>
      </c>
      <c r="B40" s="228" t="s">
        <v>468</v>
      </c>
      <c r="C40" s="26">
        <f>'36-41 ΔΙΑΦΟΡΑ (2)'!F9</f>
        <v>0</v>
      </c>
      <c r="D40" s="26">
        <f>'36-41 ΔΙΑΦΟΡΑ (2)'!G9</f>
        <v>0</v>
      </c>
      <c r="E40" s="26">
        <f>'36-41 ΔΙΑΦΟΡΑ (2)'!H9</f>
        <v>0</v>
      </c>
      <c r="F40" s="212">
        <f>'36-41 ΔΙΑΦΟΡΑ (2)'!I9</f>
        <v>0</v>
      </c>
      <c r="G40" s="47"/>
      <c r="H40" s="47"/>
      <c r="I40" s="47"/>
      <c r="J40" s="47"/>
      <c r="K40" s="47"/>
      <c r="L40" s="47"/>
    </row>
    <row r="41" spans="1:12" ht="60">
      <c r="A41" s="3">
        <v>37</v>
      </c>
      <c r="B41" s="228" t="s">
        <v>469</v>
      </c>
      <c r="C41" s="26">
        <f>'36-41 ΔΙΑΦΟΡΑ (2)'!F20</f>
        <v>0</v>
      </c>
      <c r="D41" s="26">
        <f>'36-41 ΔΙΑΦΟΡΑ (2)'!G20</f>
        <v>0</v>
      </c>
      <c r="E41" s="26">
        <f>'36-41 ΔΙΑΦΟΡΑ (2)'!H20</f>
        <v>0</v>
      </c>
      <c r="F41" s="212">
        <f>'36-41 ΔΙΑΦΟΡΑ (2)'!I20</f>
        <v>0</v>
      </c>
      <c r="G41" s="47"/>
      <c r="H41" s="47"/>
      <c r="I41" s="47"/>
      <c r="J41" s="47"/>
      <c r="K41" s="47"/>
      <c r="L41" s="47"/>
    </row>
    <row r="42" spans="1:12" ht="60">
      <c r="A42" s="3">
        <v>38</v>
      </c>
      <c r="B42" s="228" t="s">
        <v>470</v>
      </c>
      <c r="C42" s="26">
        <f>'36-41 ΔΙΑΦΟΡΑ (2)'!F31</f>
        <v>0</v>
      </c>
      <c r="D42" s="26">
        <f>'36-41 ΔΙΑΦΟΡΑ (2)'!G31</f>
        <v>0</v>
      </c>
      <c r="E42" s="26">
        <f>'36-41 ΔΙΑΦΟΡΑ (2)'!H31</f>
        <v>0</v>
      </c>
      <c r="F42" s="212">
        <f>'36-41 ΔΙΑΦΟΡΑ (2)'!I31</f>
        <v>0</v>
      </c>
      <c r="G42" s="47"/>
      <c r="H42" s="47"/>
      <c r="I42" s="47"/>
      <c r="J42" s="47"/>
      <c r="K42" s="47"/>
      <c r="L42" s="47"/>
    </row>
    <row r="43" spans="1:12" ht="36">
      <c r="A43" s="3">
        <v>39</v>
      </c>
      <c r="B43" s="227" t="s">
        <v>471</v>
      </c>
      <c r="C43" s="25">
        <f>'36-41 ΔΙΑΦΟΡΑ (2)'!F42</f>
        <v>0</v>
      </c>
      <c r="D43" s="25">
        <f>'36-41 ΔΙΑΦΟΡΑ (2)'!G42</f>
        <v>0</v>
      </c>
      <c r="E43" s="25">
        <f>'36-41 ΔΙΑΦΟΡΑ (2)'!H42</f>
        <v>0</v>
      </c>
      <c r="F43" s="212">
        <f>'36-41 ΔΙΑΦΟΡΑ (2)'!I42</f>
        <v>0</v>
      </c>
      <c r="G43" s="47"/>
      <c r="H43" s="47"/>
      <c r="I43" s="47"/>
      <c r="J43" s="47"/>
      <c r="K43" s="47"/>
      <c r="L43" s="47"/>
    </row>
    <row r="44" spans="1:12" ht="60">
      <c r="A44" s="3">
        <v>40</v>
      </c>
      <c r="B44" s="227" t="s">
        <v>472</v>
      </c>
      <c r="C44" s="25">
        <f>'36-41 ΔΙΑΦΟΡΑ (2)'!F53</f>
        <v>0</v>
      </c>
      <c r="D44" s="25">
        <f>'36-41 ΔΙΑΦΟΡΑ (2)'!G53</f>
        <v>0</v>
      </c>
      <c r="E44" s="25">
        <f>'36-41 ΔΙΑΦΟΡΑ (2)'!H53</f>
        <v>0</v>
      </c>
      <c r="F44" s="212">
        <f>'36-41 ΔΙΑΦΟΡΑ (2)'!I53</f>
        <v>0</v>
      </c>
      <c r="G44" s="47"/>
      <c r="H44" s="47"/>
      <c r="I44" s="47"/>
      <c r="J44" s="47"/>
      <c r="K44" s="47"/>
      <c r="L44" s="47"/>
    </row>
    <row r="45" spans="1:12" ht="25.5" customHeight="1">
      <c r="A45" s="3">
        <v>41</v>
      </c>
      <c r="B45" s="227" t="s">
        <v>473</v>
      </c>
      <c r="C45" s="25">
        <f>'36-41 ΔΙΑΦΟΡΑ (2)'!F64</f>
        <v>0</v>
      </c>
      <c r="D45" s="25">
        <f>'36-41 ΔΙΑΦΟΡΑ (2)'!G64</f>
        <v>0</v>
      </c>
      <c r="E45" s="25">
        <f>'36-41 ΔΙΑΦΟΡΑ (2)'!H64</f>
        <v>0</v>
      </c>
      <c r="F45" s="212">
        <f>'36-41 ΔΙΑΦΟΡΑ (2)'!I64</f>
        <v>0</v>
      </c>
      <c r="G45" s="47"/>
      <c r="H45" s="47"/>
      <c r="I45" s="47"/>
      <c r="J45" s="47"/>
      <c r="K45" s="47"/>
      <c r="L45" s="47"/>
    </row>
    <row r="46" spans="1:12" ht="40.5" customHeight="1">
      <c r="A46" s="15"/>
      <c r="B46" s="13" t="s">
        <v>121</v>
      </c>
      <c r="C46" s="74">
        <f>SUM(C5:C45)</f>
        <v>0</v>
      </c>
      <c r="D46" s="74">
        <f>SUM(D5:D45)</f>
        <v>0</v>
      </c>
      <c r="E46" s="74">
        <f>SUM(E5:E45)</f>
        <v>0</v>
      </c>
      <c r="F46" s="213">
        <f>SUM(F5:F45)</f>
        <v>0</v>
      </c>
      <c r="G46" s="272" t="s">
        <v>360</v>
      </c>
      <c r="H46" s="273"/>
      <c r="I46" s="273"/>
      <c r="J46" s="273"/>
      <c r="K46" s="273"/>
      <c r="L46" s="274"/>
    </row>
    <row r="47" spans="1:12" ht="26.25" customHeight="1">
      <c r="A47" s="8" t="s">
        <v>122</v>
      </c>
    </row>
    <row r="48" spans="1:12" ht="26.25" customHeight="1">
      <c r="A48" s="8" t="s">
        <v>359</v>
      </c>
    </row>
    <row r="49" spans="1:4" ht="26.25" customHeight="1">
      <c r="A49" s="8"/>
    </row>
    <row r="50" spans="1:4" hidden="1">
      <c r="A50" s="27"/>
      <c r="B50" s="214"/>
      <c r="C50" s="215" t="s">
        <v>368</v>
      </c>
      <c r="D50" s="217">
        <f>C46-F46</f>
        <v>0</v>
      </c>
    </row>
    <row r="51" spans="1:4" hidden="1">
      <c r="C51" s="216" t="s">
        <v>369</v>
      </c>
      <c r="D51" s="218" t="e">
        <f>D50/F46</f>
        <v>#DIV/0!</v>
      </c>
    </row>
  </sheetData>
  <mergeCells count="3">
    <mergeCell ref="G3:L3"/>
    <mergeCell ref="A3:F3"/>
    <mergeCell ref="G46:L46"/>
  </mergeCells>
  <phoneticPr fontId="5" type="noConversion"/>
  <printOptions horizontalCentered="1"/>
  <pageMargins left="0.35433070866141736" right="0.27559055118110237" top="0.43307086614173229" bottom="0.43307086614173229" header="0.23622047244094491" footer="0.19685039370078741"/>
  <pageSetup paperSize="9" firstPageNumber="27" fitToWidth="0" fitToHeight="0" orientation="landscape" useFirstPageNumber="1" horizontalDpi="4294967293" verticalDpi="4294967293" r:id="rId1"/>
  <headerFooter alignWithMargins="0">
    <oddFooter>&amp;L&amp;"Arial Greek,Έντονη πλάγια γραφή"ΑΝ.ΗΜΑ. Α.Ε.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Φύλλο12">
    <pageSetUpPr fitToPage="1"/>
  </sheetPr>
  <dimension ref="A1:E33"/>
  <sheetViews>
    <sheetView showGridLines="0" zoomScale="85" workbookViewId="0">
      <selection activeCell="I11" sqref="I11"/>
    </sheetView>
  </sheetViews>
  <sheetFormatPr defaultRowHeight="12.75"/>
  <cols>
    <col min="1" max="1" width="16.42578125" style="30" customWidth="1"/>
    <col min="2" max="2" width="16.7109375" style="30" customWidth="1"/>
    <col min="3" max="3" width="16.140625" style="30" customWidth="1"/>
    <col min="4" max="4" width="19.85546875" style="30" customWidth="1"/>
    <col min="5" max="5" width="23" style="30" bestFit="1" customWidth="1"/>
    <col min="6" max="16384" width="9.140625" style="30"/>
  </cols>
  <sheetData>
    <row r="1" spans="1:5" ht="21" customHeight="1">
      <c r="A1" s="28" t="s">
        <v>129</v>
      </c>
    </row>
    <row r="2" spans="1:5" s="29" customFormat="1" ht="15.75">
      <c r="A2" s="276" t="s">
        <v>131</v>
      </c>
      <c r="B2" s="277"/>
      <c r="C2" s="277"/>
      <c r="D2" s="277"/>
      <c r="E2" s="277"/>
    </row>
    <row r="3" spans="1:5" s="29" customFormat="1">
      <c r="A3" s="31"/>
      <c r="B3" s="31"/>
      <c r="C3" s="31"/>
      <c r="D3" s="31"/>
      <c r="E3" s="31"/>
    </row>
    <row r="4" spans="1:5" ht="18.75" customHeight="1">
      <c r="A4" s="278" t="s">
        <v>123</v>
      </c>
      <c r="B4" s="278"/>
      <c r="C4" s="278"/>
      <c r="D4" s="278"/>
      <c r="E4" s="35">
        <v>0</v>
      </c>
    </row>
    <row r="5" spans="1:5" ht="18.75" customHeight="1">
      <c r="A5" s="275" t="s">
        <v>124</v>
      </c>
      <c r="B5" s="275"/>
      <c r="C5" s="275"/>
      <c r="D5" s="275"/>
      <c r="E5" s="32">
        <v>0</v>
      </c>
    </row>
    <row r="6" spans="1:5" s="34" customFormat="1" ht="18.75" customHeight="1">
      <c r="A6" s="275" t="s">
        <v>154</v>
      </c>
      <c r="B6" s="275"/>
      <c r="C6" s="275"/>
      <c r="D6" s="275"/>
      <c r="E6" s="33">
        <v>20</v>
      </c>
    </row>
    <row r="7" spans="1:5" ht="18.75" customHeight="1">
      <c r="A7" s="279" t="s">
        <v>125</v>
      </c>
      <c r="B7" s="279"/>
      <c r="C7" s="279"/>
      <c r="D7" s="279"/>
      <c r="E7" s="35">
        <f>E4+B31</f>
        <v>0</v>
      </c>
    </row>
    <row r="8" spans="1:5" ht="18.75" customHeight="1">
      <c r="A8" s="275" t="s">
        <v>155</v>
      </c>
      <c r="B8" s="275"/>
      <c r="C8" s="275"/>
      <c r="D8" s="275"/>
      <c r="E8" s="35">
        <f>-1*PMT(E5/2,E6,E4)</f>
        <v>0</v>
      </c>
    </row>
    <row r="9" spans="1:5">
      <c r="A9" s="36"/>
      <c r="B9" s="36"/>
      <c r="C9" s="36"/>
      <c r="D9" s="37"/>
      <c r="E9" s="36"/>
    </row>
    <row r="10" spans="1:5" s="29" customFormat="1" ht="18.75" customHeight="1">
      <c r="A10" s="38" t="s">
        <v>133</v>
      </c>
      <c r="B10" s="39" t="s">
        <v>126</v>
      </c>
      <c r="C10" s="39" t="s">
        <v>130</v>
      </c>
      <c r="D10" s="39" t="s">
        <v>127</v>
      </c>
      <c r="E10" s="39" t="s">
        <v>128</v>
      </c>
    </row>
    <row r="11" spans="1:5" s="41" customFormat="1" ht="18" customHeight="1">
      <c r="A11" s="40" t="s">
        <v>134</v>
      </c>
      <c r="B11" s="46">
        <f>E4*$E$5/2</f>
        <v>0</v>
      </c>
      <c r="C11" s="46">
        <f>D11-B11</f>
        <v>0</v>
      </c>
      <c r="D11" s="46">
        <f>$E$8</f>
        <v>0</v>
      </c>
      <c r="E11" s="46">
        <f>E4-C11</f>
        <v>0</v>
      </c>
    </row>
    <row r="12" spans="1:5" s="41" customFormat="1" ht="18" customHeight="1">
      <c r="A12" s="42" t="s">
        <v>135</v>
      </c>
      <c r="B12" s="46">
        <f>E11*$E$5/2</f>
        <v>0</v>
      </c>
      <c r="C12" s="46">
        <f t="shared" ref="C12:C30" si="0">D12-B12</f>
        <v>0</v>
      </c>
      <c r="D12" s="46">
        <f t="shared" ref="D12:D30" si="1">$E$8</f>
        <v>0</v>
      </c>
      <c r="E12" s="46">
        <f>E11-C12</f>
        <v>0</v>
      </c>
    </row>
    <row r="13" spans="1:5" s="41" customFormat="1" ht="18" customHeight="1">
      <c r="A13" s="40" t="s">
        <v>136</v>
      </c>
      <c r="B13" s="46">
        <f t="shared" ref="B13:B30" si="2">E12*$E$5/2</f>
        <v>0</v>
      </c>
      <c r="C13" s="46">
        <f t="shared" si="0"/>
        <v>0</v>
      </c>
      <c r="D13" s="46">
        <f t="shared" si="1"/>
        <v>0</v>
      </c>
      <c r="E13" s="46">
        <f t="shared" ref="E13:E30" si="3">E12-C13</f>
        <v>0</v>
      </c>
    </row>
    <row r="14" spans="1:5" s="41" customFormat="1" ht="18" customHeight="1">
      <c r="A14" s="42" t="s">
        <v>137</v>
      </c>
      <c r="B14" s="46">
        <f t="shared" si="2"/>
        <v>0</v>
      </c>
      <c r="C14" s="46">
        <f t="shared" si="0"/>
        <v>0</v>
      </c>
      <c r="D14" s="46">
        <f t="shared" si="1"/>
        <v>0</v>
      </c>
      <c r="E14" s="46">
        <f t="shared" si="3"/>
        <v>0</v>
      </c>
    </row>
    <row r="15" spans="1:5" s="41" customFormat="1" ht="18" customHeight="1">
      <c r="A15" s="40" t="s">
        <v>138</v>
      </c>
      <c r="B15" s="46">
        <f t="shared" si="2"/>
        <v>0</v>
      </c>
      <c r="C15" s="46">
        <f t="shared" si="0"/>
        <v>0</v>
      </c>
      <c r="D15" s="46">
        <f t="shared" si="1"/>
        <v>0</v>
      </c>
      <c r="E15" s="46">
        <f t="shared" si="3"/>
        <v>0</v>
      </c>
    </row>
    <row r="16" spans="1:5" s="41" customFormat="1" ht="18" customHeight="1">
      <c r="A16" s="42" t="s">
        <v>139</v>
      </c>
      <c r="B16" s="46">
        <f t="shared" si="2"/>
        <v>0</v>
      </c>
      <c r="C16" s="46">
        <f t="shared" si="0"/>
        <v>0</v>
      </c>
      <c r="D16" s="46">
        <f t="shared" si="1"/>
        <v>0</v>
      </c>
      <c r="E16" s="46">
        <f t="shared" si="3"/>
        <v>0</v>
      </c>
    </row>
    <row r="17" spans="1:5" s="41" customFormat="1" ht="18" customHeight="1">
      <c r="A17" s="40" t="s">
        <v>140</v>
      </c>
      <c r="B17" s="46">
        <f t="shared" si="2"/>
        <v>0</v>
      </c>
      <c r="C17" s="46">
        <f t="shared" si="0"/>
        <v>0</v>
      </c>
      <c r="D17" s="46">
        <f t="shared" si="1"/>
        <v>0</v>
      </c>
      <c r="E17" s="46">
        <f t="shared" si="3"/>
        <v>0</v>
      </c>
    </row>
    <row r="18" spans="1:5" s="41" customFormat="1" ht="18" customHeight="1">
      <c r="A18" s="42" t="s">
        <v>141</v>
      </c>
      <c r="B18" s="46">
        <f t="shared" si="2"/>
        <v>0</v>
      </c>
      <c r="C18" s="46">
        <f t="shared" si="0"/>
        <v>0</v>
      </c>
      <c r="D18" s="46">
        <f t="shared" si="1"/>
        <v>0</v>
      </c>
      <c r="E18" s="46">
        <f t="shared" si="3"/>
        <v>0</v>
      </c>
    </row>
    <row r="19" spans="1:5" s="41" customFormat="1" ht="18" customHeight="1">
      <c r="A19" s="40" t="s">
        <v>142</v>
      </c>
      <c r="B19" s="46">
        <f t="shared" si="2"/>
        <v>0</v>
      </c>
      <c r="C19" s="46">
        <f t="shared" si="0"/>
        <v>0</v>
      </c>
      <c r="D19" s="46">
        <f t="shared" si="1"/>
        <v>0</v>
      </c>
      <c r="E19" s="46">
        <f t="shared" si="3"/>
        <v>0</v>
      </c>
    </row>
    <row r="20" spans="1:5" s="41" customFormat="1" ht="18" customHeight="1">
      <c r="A20" s="42" t="s">
        <v>143</v>
      </c>
      <c r="B20" s="46">
        <f t="shared" si="2"/>
        <v>0</v>
      </c>
      <c r="C20" s="46">
        <f t="shared" si="0"/>
        <v>0</v>
      </c>
      <c r="D20" s="46">
        <f t="shared" si="1"/>
        <v>0</v>
      </c>
      <c r="E20" s="46">
        <f t="shared" si="3"/>
        <v>0</v>
      </c>
    </row>
    <row r="21" spans="1:5" s="41" customFormat="1" ht="18" customHeight="1">
      <c r="A21" s="40" t="s">
        <v>144</v>
      </c>
      <c r="B21" s="46">
        <f t="shared" si="2"/>
        <v>0</v>
      </c>
      <c r="C21" s="46">
        <f t="shared" si="0"/>
        <v>0</v>
      </c>
      <c r="D21" s="46">
        <f t="shared" si="1"/>
        <v>0</v>
      </c>
      <c r="E21" s="46">
        <f t="shared" si="3"/>
        <v>0</v>
      </c>
    </row>
    <row r="22" spans="1:5" s="41" customFormat="1" ht="18" customHeight="1">
      <c r="A22" s="42" t="s">
        <v>145</v>
      </c>
      <c r="B22" s="46">
        <f t="shared" si="2"/>
        <v>0</v>
      </c>
      <c r="C22" s="46">
        <f t="shared" si="0"/>
        <v>0</v>
      </c>
      <c r="D22" s="46">
        <f t="shared" si="1"/>
        <v>0</v>
      </c>
      <c r="E22" s="46">
        <f t="shared" si="3"/>
        <v>0</v>
      </c>
    </row>
    <row r="23" spans="1:5" s="41" customFormat="1" ht="18" customHeight="1">
      <c r="A23" s="40" t="s">
        <v>146</v>
      </c>
      <c r="B23" s="46">
        <f t="shared" si="2"/>
        <v>0</v>
      </c>
      <c r="C23" s="46">
        <f t="shared" si="0"/>
        <v>0</v>
      </c>
      <c r="D23" s="46">
        <f t="shared" si="1"/>
        <v>0</v>
      </c>
      <c r="E23" s="46">
        <f t="shared" si="3"/>
        <v>0</v>
      </c>
    </row>
    <row r="24" spans="1:5" s="41" customFormat="1" ht="18" customHeight="1">
      <c r="A24" s="42" t="s">
        <v>147</v>
      </c>
      <c r="B24" s="46">
        <f t="shared" si="2"/>
        <v>0</v>
      </c>
      <c r="C24" s="46">
        <f t="shared" si="0"/>
        <v>0</v>
      </c>
      <c r="D24" s="46">
        <f t="shared" si="1"/>
        <v>0</v>
      </c>
      <c r="E24" s="46">
        <f t="shared" si="3"/>
        <v>0</v>
      </c>
    </row>
    <row r="25" spans="1:5" s="41" customFormat="1" ht="18" customHeight="1">
      <c r="A25" s="40" t="s">
        <v>148</v>
      </c>
      <c r="B25" s="46">
        <f t="shared" si="2"/>
        <v>0</v>
      </c>
      <c r="C25" s="46">
        <f t="shared" si="0"/>
        <v>0</v>
      </c>
      <c r="D25" s="46">
        <f t="shared" si="1"/>
        <v>0</v>
      </c>
      <c r="E25" s="46">
        <f t="shared" si="3"/>
        <v>0</v>
      </c>
    </row>
    <row r="26" spans="1:5" s="41" customFormat="1" ht="18" customHeight="1">
      <c r="A26" s="42" t="s">
        <v>149</v>
      </c>
      <c r="B26" s="46">
        <f t="shared" si="2"/>
        <v>0</v>
      </c>
      <c r="C26" s="46">
        <f t="shared" si="0"/>
        <v>0</v>
      </c>
      <c r="D26" s="46">
        <f t="shared" si="1"/>
        <v>0</v>
      </c>
      <c r="E26" s="46">
        <f t="shared" si="3"/>
        <v>0</v>
      </c>
    </row>
    <row r="27" spans="1:5" s="41" customFormat="1" ht="18" customHeight="1">
      <c r="A27" s="40" t="s">
        <v>150</v>
      </c>
      <c r="B27" s="46">
        <f t="shared" si="2"/>
        <v>0</v>
      </c>
      <c r="C27" s="46">
        <f t="shared" si="0"/>
        <v>0</v>
      </c>
      <c r="D27" s="46">
        <f t="shared" si="1"/>
        <v>0</v>
      </c>
      <c r="E27" s="46">
        <f t="shared" si="3"/>
        <v>0</v>
      </c>
    </row>
    <row r="28" spans="1:5" s="41" customFormat="1" ht="18" customHeight="1">
      <c r="A28" s="42" t="s">
        <v>151</v>
      </c>
      <c r="B28" s="46">
        <f t="shared" si="2"/>
        <v>0</v>
      </c>
      <c r="C28" s="46">
        <f t="shared" si="0"/>
        <v>0</v>
      </c>
      <c r="D28" s="46">
        <f t="shared" si="1"/>
        <v>0</v>
      </c>
      <c r="E28" s="46">
        <f t="shared" si="3"/>
        <v>0</v>
      </c>
    </row>
    <row r="29" spans="1:5" s="41" customFormat="1" ht="18" customHeight="1">
      <c r="A29" s="40" t="s">
        <v>152</v>
      </c>
      <c r="B29" s="46">
        <f t="shared" si="2"/>
        <v>0</v>
      </c>
      <c r="C29" s="46">
        <f t="shared" si="0"/>
        <v>0</v>
      </c>
      <c r="D29" s="46">
        <f t="shared" si="1"/>
        <v>0</v>
      </c>
      <c r="E29" s="46">
        <f t="shared" si="3"/>
        <v>0</v>
      </c>
    </row>
    <row r="30" spans="1:5" s="41" customFormat="1" ht="18" customHeight="1">
      <c r="A30" s="42" t="s">
        <v>153</v>
      </c>
      <c r="B30" s="46">
        <f t="shared" si="2"/>
        <v>0</v>
      </c>
      <c r="C30" s="46">
        <f t="shared" si="0"/>
        <v>0</v>
      </c>
      <c r="D30" s="46">
        <f t="shared" si="1"/>
        <v>0</v>
      </c>
      <c r="E30" s="46">
        <f t="shared" si="3"/>
        <v>0</v>
      </c>
    </row>
    <row r="31" spans="1:5" ht="15">
      <c r="A31" s="43" t="s">
        <v>1</v>
      </c>
      <c r="B31" s="44">
        <f>SUM(B11:B30)</f>
        <v>0</v>
      </c>
      <c r="C31" s="44">
        <f>SUM(C11:C30)</f>
        <v>0</v>
      </c>
      <c r="D31" s="44">
        <f>SUM(D11:D30)</f>
        <v>0</v>
      </c>
      <c r="E31" s="45"/>
    </row>
    <row r="33" spans="1:1">
      <c r="A33" s="30" t="s">
        <v>132</v>
      </c>
    </row>
  </sheetData>
  <mergeCells count="6">
    <mergeCell ref="A8:D8"/>
    <mergeCell ref="A2:E2"/>
    <mergeCell ref="A4:D4"/>
    <mergeCell ref="A5:D5"/>
    <mergeCell ref="A6:D6"/>
    <mergeCell ref="A7:D7"/>
  </mergeCells>
  <phoneticPr fontId="4" type="noConversion"/>
  <printOptions horizontalCentered="1"/>
  <pageMargins left="0.57999999999999996" right="0.23622047244094491" top="0.70866141732283472" bottom="0.98425196850393704" header="0.28999999999999998" footer="0.51181102362204722"/>
  <pageSetup paperSize="9" scale="95" firstPageNumber="30" orientation="portrait" blackAndWhite="1" useFirstPageNumber="1" r:id="rId1"/>
  <headerFooter alignWithMargins="0">
    <oddFooter>&amp;L&amp;"Arial Greek,Έντονη πλάγια γραφή"ΑΝ.ΗΜΑ. Α.Ε.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Περιοχές με ονόματα</vt:lpstr>
      </vt:variant>
      <vt:variant>
        <vt:i4>3</vt:i4>
      </vt:variant>
    </vt:vector>
  </HeadingPairs>
  <TitlesOfParts>
    <vt:vector size="10" baseType="lpstr">
      <vt:lpstr>1-10 ΕΞΟΠΛ. ΚΛΠ</vt:lpstr>
      <vt:lpstr>11-23 ΜΕΛΕΤΕΣ ΚΛΠ</vt:lpstr>
      <vt:lpstr>24-34 ΔΙΑΦΟΡΑ</vt:lpstr>
      <vt:lpstr>35 ΚΤΙΡΙΑΚΑ</vt:lpstr>
      <vt:lpstr>36-41 ΔΙΑΦΟΡΑ (2)</vt:lpstr>
      <vt:lpstr>19.2 ΣΥΝ.ΑΝ.ΚΟΣΤ.-ΧΡΟΝΟΔ.</vt:lpstr>
      <vt:lpstr>4.6 ΔΑΝΕΙΟ</vt:lpstr>
      <vt:lpstr>'35 ΚΤΙΡΙΑΚΑ'!Print_Area</vt:lpstr>
      <vt:lpstr>'19.2 ΣΥΝ.ΑΝ.ΚΟΣΤ.-ΧΡΟΝΟΔ.'!Print_Titles</vt:lpstr>
      <vt:lpstr>'35 ΚΤΙΡΙΑΚΑ'!Print_Titles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karagiannis</cp:lastModifiedBy>
  <cp:lastPrinted>2019-02-18T07:16:11Z</cp:lastPrinted>
  <dcterms:created xsi:type="dcterms:W3CDTF">2000-03-10T08:33:26Z</dcterms:created>
  <dcterms:modified xsi:type="dcterms:W3CDTF">2019-02-18T07:23:22Z</dcterms:modified>
</cp:coreProperties>
</file>